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70" windowWidth="12120" windowHeight="9000" tabRatio="873" activeTab="8"/>
  </bookViews>
  <sheets>
    <sheet name="ИндексЧР" sheetId="1" r:id="rId1"/>
    <sheet name="ИндексПФО" sheetId="2" r:id="rId2"/>
    <sheet name="ИндексРФ" sheetId="3" r:id="rId3"/>
    <sheet name="Отгрузка" sheetId="4" r:id="rId4"/>
    <sheet name="Отгрузка ПФО" sheetId="5" r:id="rId5"/>
    <sheet name="Доля ВЭД" sheetId="6" r:id="rId6"/>
    <sheet name="Доля ВЭД (2)" sheetId="7" r:id="rId7"/>
    <sheet name="ССЧ" sheetId="8" r:id="rId8"/>
    <sheet name="Зарплата ЧР" sheetId="9" r:id="rId9"/>
  </sheets>
  <definedNames>
    <definedName name="_xlnm.Print_Area" localSheetId="5">'Доля ВЭД'!$A$1:$Z$25</definedName>
    <definedName name="_xlnm.Print_Area" localSheetId="6">'Доля ВЭД (2)'!$A$1:$Y$18</definedName>
    <definedName name="_xlnm.Print_Area" localSheetId="8">'Зарплата ЧР'!$A$1:$M$23</definedName>
    <definedName name="_xlnm.Print_Area" localSheetId="1">'ИндексПФО'!$A$1:$O$44</definedName>
    <definedName name="_xlnm.Print_Area" localSheetId="2">'ИндексРФ'!$A$1:$Z$31</definedName>
    <definedName name="_xlnm.Print_Area" localSheetId="0">'ИндексЧР'!$A$1:$Z$37</definedName>
    <definedName name="_xlnm.Print_Area" localSheetId="3">'Отгрузка'!$A$1:$Z$26</definedName>
    <definedName name="_xlnm.Print_Area" localSheetId="4">'Отгрузка ПФО'!$A$1:$O$56</definedName>
    <definedName name="_xlnm.Print_Area" localSheetId="7">'ССЧ'!$A$1:$M$23</definedName>
  </definedNames>
  <calcPr fullCalcOnLoad="1"/>
</workbook>
</file>

<file path=xl/sharedStrings.xml><?xml version="1.0" encoding="utf-8"?>
<sst xmlns="http://schemas.openxmlformats.org/spreadsheetml/2006/main" count="481" uniqueCount="117">
  <si>
    <t>январь 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</si>
  <si>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</si>
  <si>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</si>
  <si>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</si>
  <si>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</si>
  <si>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</si>
  <si>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</si>
  <si>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</si>
  <si>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</si>
  <si>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</si>
  <si>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</si>
  <si>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Россия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</si>
  <si>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</si>
  <si>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</si>
  <si>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</si>
  <si>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</si>
  <si>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</si>
  <si>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</si>
  <si>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</si>
  <si>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</si>
  <si>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</si>
  <si>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</si>
  <si>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человек</t>
  </si>
  <si>
    <t>февраль</t>
  </si>
  <si>
    <t>-</t>
  </si>
  <si>
    <t>млн.рублей</t>
  </si>
  <si>
    <t>2005 год</t>
  </si>
  <si>
    <t>добыча топливно-энергетических полезных ископаемых</t>
  </si>
  <si>
    <r>
      <t xml:space="preserve">Обрабатывающие производства </t>
    </r>
    <r>
      <rPr>
        <sz val="10"/>
        <rFont val="Times New Roman"/>
        <family val="1"/>
      </rPr>
      <t>из них:</t>
    </r>
  </si>
  <si>
    <t>Текстильное и швейное производство</t>
  </si>
  <si>
    <t>Обработка древесины и производство изделий из дерева</t>
  </si>
  <si>
    <t>Целюлозно бумажное производство; издательская и полиграф. д-ть</t>
  </si>
  <si>
    <t>Химческое производство</t>
  </si>
  <si>
    <t>Производство резиновых и пластмассовых изделий</t>
  </si>
  <si>
    <t>Металургическое производство и производство готовых металических изделий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</si>
  <si>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</si>
  <si>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</si>
  <si>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</si>
  <si>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</si>
  <si>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>производство, предача и распределение электроэнергии</t>
  </si>
  <si>
    <t>производство, предача и распределение пара и горячей воды (тепловой энергии)</t>
  </si>
  <si>
    <t>Промышленного производства</t>
  </si>
  <si>
    <r>
      <t xml:space="preserve">Добыча полезных ископаемых  </t>
    </r>
    <r>
      <rPr>
        <sz val="10"/>
        <rFont val="Times New Roman"/>
        <family val="1"/>
      </rPr>
      <t>из неё:</t>
    </r>
  </si>
  <si>
    <t>рублей</t>
  </si>
  <si>
    <t>производство машин и оборудования</t>
  </si>
  <si>
    <t>Производство машин и оборудования</t>
  </si>
  <si>
    <t>в 1,9 р.</t>
  </si>
  <si>
    <t>в 3,9 р.</t>
  </si>
  <si>
    <t>в 3,9р.</t>
  </si>
  <si>
    <t>Производство кожи, изделий из кожи и производство обуви</t>
  </si>
  <si>
    <t>Добыча полезных ископаемых</t>
  </si>
  <si>
    <t>Обрабатывающие производства</t>
  </si>
  <si>
    <t>Всего</t>
  </si>
  <si>
    <t>в 2,1 р.</t>
  </si>
  <si>
    <t>в 2,9 р.</t>
  </si>
  <si>
    <t>в 2,5 р.</t>
  </si>
  <si>
    <t xml:space="preserve">Добыча полезных ископаемых  </t>
  </si>
  <si>
    <t>январь-февраль</t>
  </si>
  <si>
    <t xml:space="preserve">Объем отгруженных товаров собственного производства, 
выполненых работ  и услуг собственными силами по видам деятельности </t>
  </si>
  <si>
    <t>Чувашская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</si>
  <si>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</si>
  <si>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</si>
  <si>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</si>
  <si>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</si>
  <si>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</si>
  <si>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</si>
  <si>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</si>
  <si>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</si>
  <si>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</si>
  <si>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</si>
  <si>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</si>
  <si>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</si>
  <si>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</si>
  <si>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Индекс производства по основным видам деятельности (нарастающий итог)</t>
  </si>
  <si>
    <t>Индекс производства по основным видам деятельности по Российской Федерации</t>
  </si>
  <si>
    <t>Среднемесячная заработная плата работников по полному кругу организаций                                                                                            по видам экономической деятельности (нарастающим итогом)</t>
  </si>
  <si>
    <t xml:space="preserve">производство пищевых продуктов, включая напитки </t>
  </si>
  <si>
    <t>производство прочих неметаллических минеральных изделий</t>
  </si>
  <si>
    <t xml:space="preserve">Производство пищевых продуктов, включая напитки </t>
  </si>
  <si>
    <t>Производство прочих неметаллических минеральных изделий</t>
  </si>
  <si>
    <t>Производство пищевых продуктов, включая напитки</t>
  </si>
  <si>
    <t>Производство прочих неметаллических минеральных продуктов</t>
  </si>
  <si>
    <t>ВСЕГО</t>
  </si>
  <si>
    <t>ВСЕГО  в экономике</t>
  </si>
  <si>
    <t>Доля каждого вида экономической деятельности в общем объъеме производства, в %</t>
  </si>
  <si>
    <t>в т.ч. доля видов деятельности в общем объеме обрабатывающих производств</t>
  </si>
  <si>
    <r>
      <t xml:space="preserve">Добыча полезных ископаемых  </t>
    </r>
    <r>
      <rPr>
        <sz val="11"/>
        <rFont val="Times New Roman"/>
        <family val="1"/>
      </rPr>
      <t>из неё:</t>
    </r>
  </si>
  <si>
    <r>
      <t xml:space="preserve">Обрабатывающие производства </t>
    </r>
    <r>
      <rPr>
        <sz val="11"/>
        <rFont val="Times New Roman"/>
        <family val="1"/>
      </rPr>
      <t>из них:</t>
    </r>
  </si>
  <si>
    <t>Легкая промышленность</t>
  </si>
  <si>
    <t>Лесопромышленный комплекс</t>
  </si>
  <si>
    <t>Машиностроение</t>
  </si>
  <si>
    <r>
      <t xml:space="preserve">Обрабатывающие производства </t>
    </r>
    <r>
      <rPr>
        <sz val="12"/>
        <rFont val="Times New Roman"/>
        <family val="1"/>
      </rPr>
      <t>из них:</t>
    </r>
  </si>
  <si>
    <t>процентов</t>
  </si>
  <si>
    <t xml:space="preserve">Индекс промышленного производства по регионам Приволжского федерального округа </t>
  </si>
  <si>
    <t>млн. рублей</t>
  </si>
  <si>
    <t>Производство кокса и нефтепродуктов</t>
  </si>
  <si>
    <t>2010 год</t>
  </si>
  <si>
    <t xml:space="preserve">Объем отгруженных товаров собственного производства, выполненных работ и услуг собственными силами                                     по регионам Приволжского федерального округа </t>
  </si>
  <si>
    <t>Всего Промышленное производство</t>
  </si>
  <si>
    <t>Доля каждого вида экономической деятельности в общем объеме производства, в %</t>
  </si>
  <si>
    <t xml:space="preserve">Среднесписочная численность работников по  полному кругу  организаций ( без  внешних совместителей)                                                                                                                    по видам экономической деятельности </t>
  </si>
  <si>
    <t>2011 год</t>
  </si>
  <si>
    <t>х</t>
  </si>
  <si>
    <t xml:space="preserve">  в 242,6 р</t>
  </si>
  <si>
    <t>янв- февраль</t>
  </si>
  <si>
    <t>в 388,7</t>
  </si>
  <si>
    <t>янв- март</t>
  </si>
  <si>
    <t>янв- апрель</t>
  </si>
  <si>
    <t>янв- май</t>
  </si>
  <si>
    <t xml:space="preserve">янв- июль </t>
  </si>
  <si>
    <t>анв- июнь</t>
  </si>
  <si>
    <t xml:space="preserve">янв- август </t>
  </si>
  <si>
    <t>янв- сентябрь</t>
  </si>
  <si>
    <t xml:space="preserve">янв- октябрь </t>
  </si>
  <si>
    <t>16,,0</t>
  </si>
  <si>
    <t>янв- ноябрь</t>
  </si>
  <si>
    <t>янв-декабрь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</si>
</sst>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"/>
    <numFmt numFmtId="169" formatCode="0.000"/>
    <numFmt numFmtId="170" formatCode="0.0000000"/>
    <numFmt numFmtId="171" formatCode="0.000000"/>
    <numFmt numFmtId="172" formatCode="0.00000"/>
    <numFmt numFmtId="173" formatCode="#,##0.000"/>
    <numFmt numFmtId="174" formatCode="#,##0.0"/>
    <numFmt numFmtId="175" formatCode="0.00000000"/>
    <numFmt numFmtId="176" formatCode="mmm/yyyy"/>
    <numFmt numFmtId="177" formatCode="#,##0.0_р_."/>
    <numFmt numFmtId="178" formatCode="#,##0_р_."/>
    <numFmt numFmtId="179" formatCode="#,##0.00_р_."/>
    <numFmt numFmtId="180" formatCode="_-* #,##0.0_р_._-;\-* #,##0.0_р_._-;_-* &quot;-&quot;?_р_._-;_-@_-"/>
    <numFmt numFmtId="181" formatCode="_-* #,##0_р_._-;\-* #,##0_р_._-;_-* &quot;-&quot;?_р_._-;_-@_-"/>
    <numFmt numFmtId="182" formatCode="[$€-2]\ ###,000_);[Red]\([$€-2]\ ###,000\)"/>
    <numFmt numFmtId="183" formatCode="[=0]&quot;-&quot;;#\ ##0.0"/>
    <numFmt numFmtId="184" formatCode="[=0]&quot;-&quot;;##\ ##0.0"/>
    <numFmt numFmtId="185" formatCode="[=0]&quot;-&quot;;###\ ##0.0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4.7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167" fontId="6" fillId="0" borderId="6" xfId="0" applyNumberFormat="1" applyFont="1" applyBorder="1" applyAlignment="1">
      <alignment horizontal="right"/>
    </xf>
    <xf numFmtId="167" fontId="12" fillId="0" borderId="7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167" fontId="5" fillId="0" borderId="4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wrapText="1"/>
    </xf>
    <xf numFmtId="0" fontId="1" fillId="0" borderId="8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167" fontId="5" fillId="2" borderId="6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/>
    </xf>
    <xf numFmtId="0" fontId="1" fillId="2" borderId="6" xfId="0" applyFont="1" applyFill="1" applyBorder="1" applyAlignment="1">
      <alignment horizontal="right"/>
    </xf>
    <xf numFmtId="167" fontId="4" fillId="2" borderId="6" xfId="0" applyNumberFormat="1" applyFont="1" applyFill="1" applyBorder="1" applyAlignment="1">
      <alignment horizontal="right"/>
    </xf>
    <xf numFmtId="167" fontId="1" fillId="2" borderId="6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167" fontId="5" fillId="2" borderId="1" xfId="0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67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/>
    </xf>
    <xf numFmtId="167" fontId="6" fillId="0" borderId="12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167" fontId="6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167" fontId="6" fillId="0" borderId="7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wrapText="1"/>
    </xf>
    <xf numFmtId="167" fontId="10" fillId="0" borderId="4" xfId="0" applyNumberFormat="1" applyFont="1" applyBorder="1" applyAlignment="1">
      <alignment horizontal="right"/>
    </xf>
    <xf numFmtId="167" fontId="10" fillId="0" borderId="4" xfId="0" applyNumberFormat="1" applyFont="1" applyBorder="1" applyAlignment="1">
      <alignment horizontal="right" wrapText="1"/>
    </xf>
    <xf numFmtId="167" fontId="11" fillId="0" borderId="18" xfId="0" applyNumberFormat="1" applyFont="1" applyBorder="1" applyAlignment="1">
      <alignment horizontal="right"/>
    </xf>
    <xf numFmtId="167" fontId="11" fillId="2" borderId="18" xfId="0" applyNumberFormat="1" applyFont="1" applyFill="1" applyBorder="1" applyAlignment="1">
      <alignment horizontal="right"/>
    </xf>
    <xf numFmtId="167" fontId="11" fillId="0" borderId="4" xfId="0" applyNumberFormat="1" applyFont="1" applyBorder="1" applyAlignment="1">
      <alignment horizontal="right"/>
    </xf>
    <xf numFmtId="167" fontId="11" fillId="2" borderId="4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167" fontId="10" fillId="0" borderId="1" xfId="0" applyNumberFormat="1" applyFont="1" applyBorder="1" applyAlignment="1">
      <alignment horizontal="right"/>
    </xf>
    <xf numFmtId="167" fontId="10" fillId="2" borderId="22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167" fontId="10" fillId="2" borderId="7" xfId="0" applyNumberFormat="1" applyFont="1" applyFill="1" applyBorder="1" applyAlignment="1">
      <alignment horizontal="right"/>
    </xf>
    <xf numFmtId="167" fontId="16" fillId="0" borderId="22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7" fontId="16" fillId="0" borderId="7" xfId="0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67" fontId="10" fillId="2" borderId="18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167" fontId="10" fillId="2" borderId="6" xfId="0" applyNumberFormat="1" applyFont="1" applyFill="1" applyBorder="1" applyAlignment="1">
      <alignment horizontal="right" wrapText="1"/>
    </xf>
    <xf numFmtId="167" fontId="11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" fillId="0" borderId="8" xfId="0" applyNumberFormat="1" applyFont="1" applyBorder="1" applyAlignment="1">
      <alignment horizontal="left"/>
    </xf>
    <xf numFmtId="167" fontId="10" fillId="2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right" vertical="center"/>
    </xf>
    <xf numFmtId="167" fontId="5" fillId="0" borderId="2" xfId="0" applyNumberFormat="1" applyFont="1" applyBorder="1" applyAlignment="1">
      <alignment horizontal="right"/>
    </xf>
    <xf numFmtId="167" fontId="5" fillId="2" borderId="2" xfId="0" applyNumberFormat="1" applyFont="1" applyFill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167" fontId="5" fillId="0" borderId="2" xfId="0" applyNumberFormat="1" applyFont="1" applyBorder="1" applyAlignment="1">
      <alignment horizontal="right" wrapText="1"/>
    </xf>
    <xf numFmtId="167" fontId="5" fillId="2" borderId="2" xfId="0" applyNumberFormat="1" applyFont="1" applyFill="1" applyBorder="1" applyAlignment="1">
      <alignment horizontal="right" wrapText="1"/>
    </xf>
    <xf numFmtId="167" fontId="6" fillId="0" borderId="5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167" fontId="11" fillId="0" borderId="7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wrapText="1"/>
    </xf>
    <xf numFmtId="1" fontId="10" fillId="0" borderId="1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1" fontId="16" fillId="0" borderId="7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 wrapText="1"/>
    </xf>
    <xf numFmtId="1" fontId="11" fillId="0" borderId="12" xfId="0" applyNumberFormat="1" applyFont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4" xfId="0" applyFont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6" fillId="0" borderId="24" xfId="0" applyFont="1" applyBorder="1" applyAlignment="1">
      <alignment horizontal="center" vertical="center" wrapText="1"/>
    </xf>
    <xf numFmtId="167" fontId="10" fillId="0" borderId="24" xfId="0" applyNumberFormat="1" applyFont="1" applyBorder="1" applyAlignment="1">
      <alignment horizontal="right"/>
    </xf>
    <xf numFmtId="167" fontId="10" fillId="2" borderId="25" xfId="0" applyNumberFormat="1" applyFont="1" applyFill="1" applyBorder="1" applyAlignment="1">
      <alignment horizontal="right"/>
    </xf>
    <xf numFmtId="167" fontId="10" fillId="0" borderId="24" xfId="0" applyNumberFormat="1" applyFont="1" applyBorder="1" applyAlignment="1">
      <alignment horizontal="right" wrapText="1"/>
    </xf>
    <xf numFmtId="167" fontId="10" fillId="2" borderId="26" xfId="0" applyNumberFormat="1" applyFont="1" applyFill="1" applyBorder="1" applyAlignment="1">
      <alignment horizontal="right" wrapText="1"/>
    </xf>
    <xf numFmtId="167" fontId="11" fillId="0" borderId="26" xfId="0" applyNumberFormat="1" applyFont="1" applyBorder="1" applyAlignment="1">
      <alignment horizontal="right"/>
    </xf>
    <xf numFmtId="167" fontId="11" fillId="0" borderId="24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 vertical="center" wrapText="1"/>
    </xf>
    <xf numFmtId="1" fontId="10" fillId="2" borderId="6" xfId="0" applyNumberFormat="1" applyFont="1" applyFill="1" applyBorder="1" applyAlignment="1">
      <alignment horizontal="right" wrapText="1"/>
    </xf>
    <xf numFmtId="1" fontId="10" fillId="0" borderId="4" xfId="0" applyNumberFormat="1" applyFont="1" applyBorder="1" applyAlignment="1">
      <alignment horizontal="right" wrapText="1"/>
    </xf>
    <xf numFmtId="1" fontId="10" fillId="2" borderId="18" xfId="0" applyNumberFormat="1" applyFont="1" applyFill="1" applyBorder="1" applyAlignment="1">
      <alignment horizontal="right" wrapText="1"/>
    </xf>
    <xf numFmtId="1" fontId="10" fillId="0" borderId="4" xfId="0" applyNumberFormat="1" applyFont="1" applyBorder="1" applyAlignment="1">
      <alignment horizontal="right" vertical="center" wrapText="1"/>
    </xf>
    <xf numFmtId="1" fontId="10" fillId="0" borderId="4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1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2" borderId="27" xfId="0" applyFont="1" applyFill="1" applyBorder="1" applyAlignment="1">
      <alignment/>
    </xf>
    <xf numFmtId="0" fontId="8" fillId="0" borderId="27" xfId="0" applyFont="1" applyBorder="1" applyAlignment="1">
      <alignment/>
    </xf>
    <xf numFmtId="0" fontId="3" fillId="0" borderId="27" xfId="0" applyFont="1" applyBorder="1" applyAlignment="1">
      <alignment/>
    </xf>
    <xf numFmtId="1" fontId="10" fillId="2" borderId="22" xfId="0" applyNumberFormat="1" applyFont="1" applyFill="1" applyBorder="1" applyAlignment="1">
      <alignment horizontal="right"/>
    </xf>
    <xf numFmtId="0" fontId="11" fillId="0" borderId="21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0" borderId="3" xfId="0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7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15" fillId="3" borderId="29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right"/>
    </xf>
    <xf numFmtId="167" fontId="15" fillId="3" borderId="7" xfId="0" applyNumberFormat="1" applyFont="1" applyFill="1" applyBorder="1" applyAlignment="1">
      <alignment horizontal="right"/>
    </xf>
    <xf numFmtId="0" fontId="18" fillId="3" borderId="3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0" fontId="18" fillId="3" borderId="4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167" fontId="4" fillId="3" borderId="6" xfId="0" applyNumberFormat="1" applyFont="1" applyFill="1" applyBorder="1" applyAlignment="1">
      <alignment horizontal="right" wrapText="1"/>
    </xf>
    <xf numFmtId="167" fontId="15" fillId="3" borderId="6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" fontId="11" fillId="0" borderId="6" xfId="0" applyNumberFormat="1" applyFont="1" applyFill="1" applyBorder="1" applyAlignment="1">
      <alignment horizontal="right" wrapText="1"/>
    </xf>
    <xf numFmtId="1" fontId="11" fillId="0" borderId="6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" fontId="16" fillId="0" borderId="22" xfId="0" applyNumberFormat="1" applyFont="1" applyBorder="1" applyAlignment="1">
      <alignment horizontal="right"/>
    </xf>
    <xf numFmtId="167" fontId="11" fillId="0" borderId="3" xfId="0" applyNumberFormat="1" applyFont="1" applyBorder="1" applyAlignment="1">
      <alignment horizontal="right"/>
    </xf>
    <xf numFmtId="167" fontId="11" fillId="0" borderId="12" xfId="0" applyNumberFormat="1" applyFont="1" applyBorder="1" applyAlignment="1">
      <alignment horizontal="right"/>
    </xf>
    <xf numFmtId="167" fontId="10" fillId="2" borderId="1" xfId="0" applyNumberFormat="1" applyFont="1" applyFill="1" applyBorder="1" applyAlignment="1">
      <alignment horizontal="right"/>
    </xf>
    <xf numFmtId="167" fontId="10" fillId="2" borderId="4" xfId="0" applyNumberFormat="1" applyFont="1" applyFill="1" applyBorder="1" applyAlignment="1">
      <alignment horizontal="right"/>
    </xf>
    <xf numFmtId="167" fontId="10" fillId="0" borderId="6" xfId="0" applyNumberFormat="1" applyFont="1" applyBorder="1" applyAlignment="1">
      <alignment horizontal="right"/>
    </xf>
    <xf numFmtId="167" fontId="10" fillId="0" borderId="6" xfId="0" applyNumberFormat="1" applyFont="1" applyBorder="1" applyAlignment="1">
      <alignment horizontal="right"/>
    </xf>
    <xf numFmtId="167" fontId="16" fillId="3" borderId="1" xfId="0" applyNumberFormat="1" applyFont="1" applyFill="1" applyBorder="1" applyAlignment="1">
      <alignment horizontal="right"/>
    </xf>
    <xf numFmtId="167" fontId="18" fillId="3" borderId="1" xfId="0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/>
    </xf>
    <xf numFmtId="167" fontId="16" fillId="2" borderId="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 vertical="center" wrapText="1"/>
    </xf>
    <xf numFmtId="167" fontId="6" fillId="0" borderId="5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left" wrapText="1"/>
    </xf>
    <xf numFmtId="167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67" fontId="6" fillId="0" borderId="6" xfId="0" applyNumberFormat="1" applyFont="1" applyFill="1" applyBorder="1" applyAlignment="1">
      <alignment horizontal="right" wrapText="1"/>
    </xf>
    <xf numFmtId="167" fontId="11" fillId="0" borderId="18" xfId="0" applyNumberFormat="1" applyFont="1" applyFill="1" applyBorder="1" applyAlignment="1">
      <alignment horizontal="right" wrapText="1"/>
    </xf>
    <xf numFmtId="167" fontId="11" fillId="0" borderId="12" xfId="0" applyNumberFormat="1" applyFont="1" applyFill="1" applyBorder="1" applyAlignment="1">
      <alignment horizontal="right" wrapText="1"/>
    </xf>
    <xf numFmtId="167" fontId="11" fillId="0" borderId="12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/>
    </xf>
    <xf numFmtId="167" fontId="11" fillId="0" borderId="6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0" fontId="10" fillId="0" borderId="24" xfId="0" applyFont="1" applyBorder="1" applyAlignment="1">
      <alignment horizontal="right" wrapText="1"/>
    </xf>
    <xf numFmtId="167" fontId="11" fillId="0" borderId="26" xfId="0" applyNumberFormat="1" applyFont="1" applyFill="1" applyBorder="1" applyAlignment="1">
      <alignment horizontal="right" wrapText="1"/>
    </xf>
    <xf numFmtId="167" fontId="1" fillId="0" borderId="0" xfId="0" applyNumberFormat="1" applyFont="1" applyAlignment="1">
      <alignment/>
    </xf>
    <xf numFmtId="0" fontId="2" fillId="0" borderId="27" xfId="0" applyFont="1" applyFill="1" applyBorder="1" applyAlignment="1">
      <alignment/>
    </xf>
    <xf numFmtId="1" fontId="10" fillId="0" borderId="6" xfId="0" applyNumberFormat="1" applyFont="1" applyBorder="1" applyAlignment="1">
      <alignment horizontal="right" wrapText="1"/>
    </xf>
    <xf numFmtId="1" fontId="11" fillId="0" borderId="6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" fillId="0" borderId="3" xfId="0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167" fontId="11" fillId="0" borderId="2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167" fontId="5" fillId="0" borderId="6" xfId="0" applyNumberFormat="1" applyFont="1" applyBorder="1" applyAlignment="1">
      <alignment horizontal="right" wrapText="1"/>
    </xf>
    <xf numFmtId="167" fontId="10" fillId="0" borderId="18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1" fontId="11" fillId="0" borderId="4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5" fillId="4" borderId="6" xfId="0" applyFont="1" applyFill="1" applyBorder="1" applyAlignment="1">
      <alignment horizontal="left" wrapText="1"/>
    </xf>
    <xf numFmtId="167" fontId="5" fillId="4" borderId="6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 wrapText="1"/>
    </xf>
    <xf numFmtId="167" fontId="5" fillId="0" borderId="24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7" fontId="5" fillId="2" borderId="25" xfId="0" applyNumberFormat="1" applyFont="1" applyFill="1" applyBorder="1" applyAlignment="1">
      <alignment horizontal="right"/>
    </xf>
    <xf numFmtId="167" fontId="12" fillId="0" borderId="25" xfId="0" applyNumberFormat="1" applyFont="1" applyBorder="1" applyAlignment="1">
      <alignment horizontal="right"/>
    </xf>
    <xf numFmtId="167" fontId="5" fillId="0" borderId="24" xfId="0" applyNumberFormat="1" applyFont="1" applyBorder="1" applyAlignment="1">
      <alignment horizontal="right" wrapText="1"/>
    </xf>
    <xf numFmtId="0" fontId="12" fillId="4" borderId="8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wrapText="1"/>
    </xf>
    <xf numFmtId="167" fontId="5" fillId="4" borderId="26" xfId="0" applyNumberFormat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right" wrapText="1"/>
    </xf>
    <xf numFmtId="167" fontId="12" fillId="4" borderId="2" xfId="0" applyNumberFormat="1" applyFont="1" applyFill="1" applyBorder="1" applyAlignment="1">
      <alignment horizontal="right" wrapText="1"/>
    </xf>
    <xf numFmtId="0" fontId="6" fillId="0" borderId="5" xfId="0" applyFont="1" applyBorder="1" applyAlignment="1">
      <alignment horizontal="left" vertical="top" wrapText="1"/>
    </xf>
    <xf numFmtId="167" fontId="6" fillId="0" borderId="26" xfId="0" applyNumberFormat="1" applyFont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right"/>
    </xf>
    <xf numFmtId="0" fontId="5" fillId="0" borderId="8" xfId="0" applyFont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 applyAlignment="1">
      <alignment/>
    </xf>
    <xf numFmtId="167" fontId="11" fillId="0" borderId="4" xfId="0" applyNumberFormat="1" applyFont="1" applyBorder="1" applyAlignment="1">
      <alignment/>
    </xf>
    <xf numFmtId="0" fontId="11" fillId="3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167" fontId="16" fillId="4" borderId="1" xfId="0" applyNumberFormat="1" applyFont="1" applyFill="1" applyBorder="1" applyAlignment="1">
      <alignment horizontal="right" wrapText="1"/>
    </xf>
    <xf numFmtId="167" fontId="16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167" fontId="12" fillId="0" borderId="1" xfId="0" applyNumberFormat="1" applyFont="1" applyBorder="1" applyAlignment="1">
      <alignment horizontal="right"/>
    </xf>
    <xf numFmtId="167" fontId="16" fillId="0" borderId="1" xfId="0" applyNumberFormat="1" applyFont="1" applyBorder="1" applyAlignment="1">
      <alignment horizontal="right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 applyAlignment="1">
      <alignment horizontal="right" wrapText="1"/>
    </xf>
    <xf numFmtId="167" fontId="10" fillId="4" borderId="1" xfId="0" applyNumberFormat="1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right" wrapText="1"/>
    </xf>
    <xf numFmtId="0" fontId="4" fillId="2" borderId="3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0" fillId="2" borderId="26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6" fillId="2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19" xfId="0" applyFont="1" applyBorder="1" applyAlignment="1">
      <alignment horizontal="right"/>
    </xf>
    <xf numFmtId="167" fontId="10" fillId="0" borderId="19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wrapText="1"/>
    </xf>
    <xf numFmtId="1" fontId="12" fillId="4" borderId="1" xfId="0" applyNumberFormat="1" applyFont="1" applyFill="1" applyBorder="1" applyAlignment="1">
      <alignment horizontal="right" wrapText="1"/>
    </xf>
    <xf numFmtId="167" fontId="12" fillId="4" borderId="1" xfId="0" applyNumberFormat="1" applyFont="1" applyFill="1" applyBorder="1" applyAlignment="1">
      <alignment horizontal="right" wrapText="1"/>
    </xf>
    <xf numFmtId="167" fontId="5" fillId="2" borderId="4" xfId="0" applyNumberFormat="1" applyFont="1" applyFill="1" applyBorder="1" applyAlignment="1">
      <alignment horizontal="right"/>
    </xf>
    <xf numFmtId="1" fontId="12" fillId="4" borderId="4" xfId="0" applyNumberFormat="1" applyFont="1" applyFill="1" applyBorder="1" applyAlignment="1">
      <alignment horizontal="right" wrapText="1"/>
    </xf>
    <xf numFmtId="167" fontId="12" fillId="4" borderId="4" xfId="0" applyNumberFormat="1" applyFont="1" applyFill="1" applyBorder="1" applyAlignment="1">
      <alignment horizontal="right" wrapText="1"/>
    </xf>
    <xf numFmtId="167" fontId="12" fillId="0" borderId="4" xfId="0" applyNumberFormat="1" applyFont="1" applyBorder="1" applyAlignment="1">
      <alignment horizontal="right"/>
    </xf>
    <xf numFmtId="167" fontId="5" fillId="0" borderId="33" xfId="0" applyNumberFormat="1" applyFont="1" applyBorder="1" applyAlignment="1">
      <alignment horizontal="right"/>
    </xf>
    <xf numFmtId="167" fontId="5" fillId="0" borderId="19" xfId="0" applyNumberFormat="1" applyFont="1" applyBorder="1" applyAlignment="1">
      <alignment horizontal="right"/>
    </xf>
    <xf numFmtId="167" fontId="5" fillId="0" borderId="20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wrapText="1"/>
    </xf>
    <xf numFmtId="0" fontId="16" fillId="3" borderId="24" xfId="0" applyFont="1" applyFill="1" applyBorder="1" applyAlignment="1">
      <alignment horizontal="right" wrapText="1"/>
    </xf>
    <xf numFmtId="167" fontId="18" fillId="3" borderId="25" xfId="0" applyNumberFormat="1" applyFont="1" applyFill="1" applyBorder="1" applyAlignment="1">
      <alignment horizontal="right"/>
    </xf>
    <xf numFmtId="167" fontId="18" fillId="3" borderId="26" xfId="0" applyNumberFormat="1" applyFont="1" applyFill="1" applyBorder="1" applyAlignment="1">
      <alignment horizontal="right" wrapText="1"/>
    </xf>
    <xf numFmtId="167" fontId="11" fillId="0" borderId="24" xfId="0" applyNumberFormat="1" applyFont="1" applyFill="1" applyBorder="1" applyAlignment="1">
      <alignment horizontal="right" wrapText="1"/>
    </xf>
    <xf numFmtId="167" fontId="11" fillId="2" borderId="26" xfId="0" applyNumberFormat="1" applyFont="1" applyFill="1" applyBorder="1" applyAlignment="1">
      <alignment horizontal="right"/>
    </xf>
    <xf numFmtId="167" fontId="11" fillId="2" borderId="24" xfId="0" applyNumberFormat="1" applyFont="1" applyFill="1" applyBorder="1" applyAlignment="1">
      <alignment horizontal="right"/>
    </xf>
    <xf numFmtId="0" fontId="11" fillId="2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6" fillId="2" borderId="24" xfId="0" applyFont="1" applyFill="1" applyBorder="1" applyAlignment="1">
      <alignment horizontal="right"/>
    </xf>
    <xf numFmtId="0" fontId="16" fillId="3" borderId="24" xfId="0" applyFont="1" applyFill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7" fontId="10" fillId="0" borderId="3" xfId="0" applyNumberFormat="1" applyFont="1" applyBorder="1" applyAlignment="1">
      <alignment horizontal="right"/>
    </xf>
    <xf numFmtId="167" fontId="10" fillId="0" borderId="3" xfId="0" applyNumberFormat="1" applyFont="1" applyBorder="1" applyAlignment="1">
      <alignment horizontal="right" wrapText="1"/>
    </xf>
    <xf numFmtId="167" fontId="10" fillId="2" borderId="3" xfId="0" applyNumberFormat="1" applyFont="1" applyFill="1" applyBorder="1" applyAlignment="1">
      <alignment horizontal="right" wrapText="1"/>
    </xf>
    <xf numFmtId="167" fontId="11" fillId="0" borderId="0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right"/>
    </xf>
    <xf numFmtId="167" fontId="10" fillId="2" borderId="11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67" fontId="18" fillId="3" borderId="1" xfId="0" applyNumberFormat="1" applyFont="1" applyFill="1" applyBorder="1" applyAlignment="1">
      <alignment horizontal="right"/>
    </xf>
    <xf numFmtId="167" fontId="1" fillId="0" borderId="36" xfId="0" applyNumberFormat="1" applyFont="1" applyBorder="1" applyAlignment="1">
      <alignment/>
    </xf>
    <xf numFmtId="167" fontId="11" fillId="0" borderId="36" xfId="0" applyNumberFormat="1" applyFont="1" applyBorder="1" applyAlignment="1">
      <alignment/>
    </xf>
    <xf numFmtId="1" fontId="11" fillId="4" borderId="18" xfId="0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 wrapText="1"/>
    </xf>
    <xf numFmtId="167" fontId="11" fillId="4" borderId="1" xfId="0" applyNumberFormat="1" applyFont="1" applyFill="1" applyBorder="1" applyAlignment="1">
      <alignment horizontal="right" wrapText="1"/>
    </xf>
    <xf numFmtId="174" fontId="1" fillId="0" borderId="36" xfId="0" applyNumberFormat="1" applyFont="1" applyBorder="1" applyAlignment="1">
      <alignment/>
    </xf>
    <xf numFmtId="183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0" fontId="17" fillId="0" borderId="3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167" fontId="2" fillId="2" borderId="6" xfId="0" applyNumberFormat="1" applyFont="1" applyFill="1" applyBorder="1" applyAlignment="1">
      <alignment horizontal="right"/>
    </xf>
    <xf numFmtId="183" fontId="11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83" fontId="10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4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6" fillId="0" borderId="46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6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ИндексПФО!$A$6:$A$17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val>
            <c:numRef>
              <c:f>ИндексПФО!$B$6:$B$17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ИндексПФО!$D$6:$D$17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ИндексПФО!$E$6:$E$17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ИндексПФО!$F$6:$F$17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og"/>
            <c:dispEq val="0"/>
            <c:dispRSqr val="0"/>
          </c:trendline>
          <c:val>
            <c:numRef>
              <c:f>ИндексПФО!$G$6:$G$17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ИндексПФО!$H$6:$H$17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ИндексПФО!$N$6:$N$17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val>
            <c:numRef>
              <c:f>ИндексПФО!$O$6:$O$17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867210"/>
        <c:axId val="45369435"/>
      </c:line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9435"/>
        <c:crosses val="autoZero"/>
        <c:auto val="1"/>
        <c:lblOffset val="100"/>
        <c:noMultiLvlLbl val="0"/>
      </c:catAx>
      <c:valAx>
        <c:axId val="4536943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721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3</xdr:row>
      <xdr:rowOff>752475</xdr:rowOff>
    </xdr:from>
    <xdr:to>
      <xdr:col>27</xdr:col>
      <xdr:colOff>571500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848975" y="1333500"/>
        <a:ext cx="7686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37"/>
  <sheetViews>
    <sheetView view="pageBreakPreview" zoomScale="85" zoomScaleNormal="85" zoomScaleSheetLayoutView="85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5" sqref="Z35"/>
    </sheetView>
  </sheetViews>
  <sheetFormatPr defaultColWidth="9.00390625" defaultRowHeight="12.75"/>
  <cols>
    <col min="1" max="1" width="36.75390625" style="6" customWidth="1"/>
    <col min="2" max="2" width="7.75390625" style="1" hidden="1" customWidth="1"/>
    <col min="3" max="3" width="9.375" style="1" hidden="1" customWidth="1"/>
    <col min="4" max="5" width="8.875" style="1" hidden="1" customWidth="1"/>
    <col min="6" max="6" width="8.25390625" style="1" hidden="1" customWidth="1"/>
    <col min="7" max="7" width="8.125" style="1" hidden="1" customWidth="1"/>
    <col min="8" max="8" width="8.75390625" style="1" hidden="1" customWidth="1"/>
    <col min="9" max="9" width="9.625" style="1" hidden="1" customWidth="1"/>
    <col min="10" max="10" width="9.75390625" style="1" hidden="1" customWidth="1"/>
    <col min="11" max="11" width="9.25390625" style="1" hidden="1" customWidth="1"/>
    <col min="12" max="12" width="9.375" style="1" hidden="1" customWidth="1"/>
    <col min="13" max="13" width="11.375" style="1" hidden="1" customWidth="1"/>
    <col min="14" max="14" width="11.375" style="7" customWidth="1"/>
    <col min="15" max="15" width="9.375" style="1" customWidth="1"/>
    <col min="16" max="16" width="9.875" style="1" customWidth="1"/>
    <col min="17" max="17" width="8.875" style="1" customWidth="1"/>
    <col min="18" max="18" width="9.125" style="1" customWidth="1"/>
    <col min="19" max="19" width="8.375" style="1" customWidth="1"/>
    <col min="20" max="20" width="9.125" style="1" customWidth="1"/>
    <col min="21" max="21" width="9.625" style="1" customWidth="1"/>
    <col min="22" max="22" width="9.125" style="1" customWidth="1"/>
    <col min="23" max="23" width="10.75390625" style="1" customWidth="1"/>
    <col min="24" max="16384" width="9.125" style="1" customWidth="1"/>
  </cols>
  <sheetData>
    <row r="1" spans="1:23" ht="33" customHeight="1" thickBot="1">
      <c r="A1" s="442" t="s">
        <v>73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444"/>
      <c r="Q1" s="444"/>
      <c r="R1" s="444"/>
      <c r="S1" s="444"/>
      <c r="T1" s="444"/>
      <c r="U1" s="444"/>
      <c r="V1" s="444"/>
      <c r="W1" s="444"/>
    </row>
    <row r="2" spans="1:26" ht="16.5" thickBot="1">
      <c r="A2" s="450"/>
      <c r="B2" s="445" t="s">
        <v>26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7"/>
      <c r="N2" s="398">
        <v>2010</v>
      </c>
      <c r="O2" s="448" t="s">
        <v>101</v>
      </c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24"/>
    </row>
    <row r="3" spans="1:26" ht="32.25" thickBot="1">
      <c r="A3" s="451"/>
      <c r="B3" s="79" t="s">
        <v>12</v>
      </c>
      <c r="C3" s="80" t="s">
        <v>0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  <c r="I3" s="80" t="s">
        <v>6</v>
      </c>
      <c r="J3" s="80" t="s">
        <v>7</v>
      </c>
      <c r="K3" s="80" t="s">
        <v>8</v>
      </c>
      <c r="L3" s="81" t="s">
        <v>9</v>
      </c>
      <c r="M3" s="81" t="s">
        <v>10</v>
      </c>
      <c r="N3" s="399" t="s">
        <v>10</v>
      </c>
      <c r="O3" s="79" t="s">
        <v>12</v>
      </c>
      <c r="P3" s="82" t="s">
        <v>0</v>
      </c>
      <c r="Q3" s="80" t="s">
        <v>1</v>
      </c>
      <c r="R3" s="80" t="s">
        <v>2</v>
      </c>
      <c r="S3" s="80" t="s">
        <v>3</v>
      </c>
      <c r="T3" s="80" t="s">
        <v>4</v>
      </c>
      <c r="U3" s="80" t="s">
        <v>5</v>
      </c>
      <c r="V3" s="80" t="s">
        <v>6</v>
      </c>
      <c r="W3" s="80" t="s">
        <v>7</v>
      </c>
      <c r="X3" s="83" t="s">
        <v>8</v>
      </c>
      <c r="Y3" s="83" t="s">
        <v>9</v>
      </c>
      <c r="Z3" s="84" t="s">
        <v>10</v>
      </c>
    </row>
    <row r="4" spans="1:26" s="28" customFormat="1" ht="25.5" customHeight="1">
      <c r="A4" s="193" t="s">
        <v>41</v>
      </c>
      <c r="B4" s="185">
        <v>101.7</v>
      </c>
      <c r="C4" s="78">
        <v>102.7</v>
      </c>
      <c r="D4" s="78">
        <v>105</v>
      </c>
      <c r="E4" s="78">
        <v>105.7</v>
      </c>
      <c r="F4" s="78"/>
      <c r="G4" s="78"/>
      <c r="H4" s="78"/>
      <c r="I4" s="78"/>
      <c r="J4" s="78"/>
      <c r="K4" s="78"/>
      <c r="L4" s="78"/>
      <c r="M4" s="387">
        <v>106.3</v>
      </c>
      <c r="N4" s="86">
        <v>114.8</v>
      </c>
      <c r="O4" s="99">
        <v>129.4</v>
      </c>
      <c r="P4" s="85">
        <v>124.1</v>
      </c>
      <c r="Q4" s="85">
        <v>118.8</v>
      </c>
      <c r="R4" s="85">
        <v>120.2</v>
      </c>
      <c r="S4" s="85">
        <v>117.7</v>
      </c>
      <c r="T4" s="85">
        <v>117.5</v>
      </c>
      <c r="U4" s="85">
        <v>116.3</v>
      </c>
      <c r="V4" s="205">
        <v>114.3</v>
      </c>
      <c r="W4" s="85">
        <v>114.1</v>
      </c>
      <c r="X4" s="245">
        <v>114.1</v>
      </c>
      <c r="Y4" s="85">
        <v>114.2</v>
      </c>
      <c r="Z4" s="28">
        <v>113.5</v>
      </c>
    </row>
    <row r="5" spans="1:26" s="216" customFormat="1" ht="15" customHeight="1">
      <c r="A5" s="218" t="s">
        <v>11</v>
      </c>
      <c r="B5" s="219">
        <v>104.4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388"/>
      <c r="N5" s="223">
        <v>108.2</v>
      </c>
      <c r="O5" s="221">
        <v>106.7</v>
      </c>
      <c r="P5" s="222">
        <v>106.3</v>
      </c>
      <c r="Q5" s="222">
        <v>105.9</v>
      </c>
      <c r="R5" s="222">
        <v>105.5</v>
      </c>
      <c r="S5" s="222">
        <v>105.2</v>
      </c>
      <c r="T5" s="222">
        <v>105.3</v>
      </c>
      <c r="U5" s="222">
        <v>105.3</v>
      </c>
      <c r="V5" s="333">
        <v>105.4</v>
      </c>
      <c r="W5" s="222">
        <v>105.2</v>
      </c>
      <c r="X5" s="246">
        <v>105.1</v>
      </c>
      <c r="Y5" s="222">
        <v>105</v>
      </c>
      <c r="Z5" s="262">
        <v>104.7</v>
      </c>
    </row>
    <row r="6" spans="1:26" s="28" customFormat="1" ht="24.75" customHeight="1">
      <c r="A6" s="195" t="s">
        <v>56</v>
      </c>
      <c r="B6" s="186">
        <v>77.3</v>
      </c>
      <c r="C6" s="19" t="s">
        <v>53</v>
      </c>
      <c r="D6" s="26">
        <v>44.1</v>
      </c>
      <c r="E6" s="26">
        <v>84.5</v>
      </c>
      <c r="F6" s="26"/>
      <c r="G6" s="26"/>
      <c r="H6" s="26"/>
      <c r="I6" s="26"/>
      <c r="J6" s="26"/>
      <c r="K6" s="26"/>
      <c r="L6" s="26"/>
      <c r="M6" s="164">
        <v>152.6</v>
      </c>
      <c r="N6" s="90">
        <v>188.6</v>
      </c>
      <c r="O6" s="101" t="s">
        <v>102</v>
      </c>
      <c r="P6" s="89" t="s">
        <v>102</v>
      </c>
      <c r="Q6" s="89" t="s">
        <v>103</v>
      </c>
      <c r="R6" s="89" t="s">
        <v>105</v>
      </c>
      <c r="S6" s="89">
        <v>232.9</v>
      </c>
      <c r="T6" s="89">
        <v>78.7</v>
      </c>
      <c r="U6" s="89">
        <v>81.2</v>
      </c>
      <c r="V6" s="207">
        <v>73.4</v>
      </c>
      <c r="W6" s="89">
        <v>74.2</v>
      </c>
      <c r="X6" s="89">
        <v>77.8</v>
      </c>
      <c r="Y6" s="89">
        <v>78.6</v>
      </c>
      <c r="Z6" s="28">
        <v>82.2</v>
      </c>
    </row>
    <row r="7" spans="1:26" s="217" customFormat="1" ht="13.5" customHeight="1">
      <c r="A7" s="218" t="s">
        <v>11</v>
      </c>
      <c r="B7" s="224">
        <v>100.9</v>
      </c>
      <c r="C7" s="225"/>
      <c r="D7" s="226"/>
      <c r="E7" s="226"/>
      <c r="F7" s="226"/>
      <c r="G7" s="226"/>
      <c r="H7" s="226"/>
      <c r="I7" s="226"/>
      <c r="J7" s="226"/>
      <c r="K7" s="226"/>
      <c r="L7" s="226"/>
      <c r="M7" s="389"/>
      <c r="N7" s="229">
        <v>103.6</v>
      </c>
      <c r="O7" s="227">
        <v>103.5</v>
      </c>
      <c r="P7" s="228">
        <v>103.4</v>
      </c>
      <c r="Q7" s="228">
        <v>103.3</v>
      </c>
      <c r="R7" s="228">
        <v>102.8</v>
      </c>
      <c r="S7" s="228">
        <v>102.7</v>
      </c>
      <c r="T7" s="228">
        <v>102.5</v>
      </c>
      <c r="U7" s="228">
        <v>102.4</v>
      </c>
      <c r="V7" s="335">
        <v>102.5</v>
      </c>
      <c r="W7" s="228">
        <v>102.4</v>
      </c>
      <c r="X7" s="228">
        <v>102.1</v>
      </c>
      <c r="Y7" s="228">
        <v>101.9</v>
      </c>
      <c r="Z7" s="422">
        <v>101.9</v>
      </c>
    </row>
    <row r="8" spans="1:26" s="28" customFormat="1" ht="24.75" customHeight="1">
      <c r="A8" s="195" t="s">
        <v>28</v>
      </c>
      <c r="B8" s="187">
        <v>97.2</v>
      </c>
      <c r="C8" s="34">
        <v>101.3</v>
      </c>
      <c r="D8" s="30">
        <v>106.1</v>
      </c>
      <c r="E8" s="30">
        <v>107.2</v>
      </c>
      <c r="F8" s="30"/>
      <c r="G8" s="30"/>
      <c r="H8" s="30"/>
      <c r="I8" s="30"/>
      <c r="J8" s="30"/>
      <c r="K8" s="30"/>
      <c r="L8" s="30"/>
      <c r="M8" s="166">
        <v>109.6</v>
      </c>
      <c r="N8" s="90">
        <v>116.5</v>
      </c>
      <c r="O8" s="101">
        <v>142.5</v>
      </c>
      <c r="P8" s="89">
        <v>131.2</v>
      </c>
      <c r="Q8" s="89">
        <v>123.7</v>
      </c>
      <c r="R8" s="89">
        <v>125.1</v>
      </c>
      <c r="S8" s="89">
        <v>121</v>
      </c>
      <c r="T8" s="89">
        <v>120.8</v>
      </c>
      <c r="U8" s="89">
        <v>118.8</v>
      </c>
      <c r="V8" s="213">
        <v>116.4</v>
      </c>
      <c r="W8" s="89">
        <v>115.9</v>
      </c>
      <c r="X8" s="113">
        <v>116</v>
      </c>
      <c r="Y8" s="113">
        <v>116</v>
      </c>
      <c r="Z8" s="28">
        <v>115.5</v>
      </c>
    </row>
    <row r="9" spans="1:26" s="217" customFormat="1" ht="14.25" customHeight="1">
      <c r="A9" s="218" t="s">
        <v>11</v>
      </c>
      <c r="B9" s="230">
        <v>104.1</v>
      </c>
      <c r="C9" s="231"/>
      <c r="D9" s="232"/>
      <c r="E9" s="232">
        <v>103.5</v>
      </c>
      <c r="F9" s="232"/>
      <c r="G9" s="233"/>
      <c r="H9" s="233"/>
      <c r="I9" s="233"/>
      <c r="J9" s="233"/>
      <c r="K9" s="233"/>
      <c r="L9" s="233"/>
      <c r="M9" s="390"/>
      <c r="N9" s="229">
        <v>111.8</v>
      </c>
      <c r="O9" s="227">
        <v>113.5</v>
      </c>
      <c r="P9" s="228">
        <v>111.8</v>
      </c>
      <c r="Q9" s="228">
        <v>110.6</v>
      </c>
      <c r="R9" s="247">
        <v>109.2</v>
      </c>
      <c r="S9" s="228">
        <v>108.1</v>
      </c>
      <c r="T9" s="228">
        <v>108</v>
      </c>
      <c r="U9" s="228">
        <v>107.6</v>
      </c>
      <c r="V9" s="411">
        <v>107.6</v>
      </c>
      <c r="W9" s="228">
        <v>107.2</v>
      </c>
      <c r="X9" s="228">
        <v>107</v>
      </c>
      <c r="Y9" s="228">
        <v>106.8</v>
      </c>
      <c r="Z9" s="422">
        <v>106.5</v>
      </c>
    </row>
    <row r="10" spans="1:26" s="74" customFormat="1" ht="23.25" customHeight="1">
      <c r="A10" s="282" t="s">
        <v>76</v>
      </c>
      <c r="B10" s="268"/>
      <c r="C10" s="268"/>
      <c r="D10" s="269"/>
      <c r="E10" s="269"/>
      <c r="F10" s="269"/>
      <c r="G10" s="269"/>
      <c r="H10" s="269"/>
      <c r="I10" s="269"/>
      <c r="J10" s="269"/>
      <c r="K10" s="269"/>
      <c r="L10" s="269"/>
      <c r="M10" s="391"/>
      <c r="N10" s="265">
        <v>100.6</v>
      </c>
      <c r="O10" s="266">
        <v>101.2</v>
      </c>
      <c r="P10" s="266">
        <v>92.6</v>
      </c>
      <c r="Q10" s="266">
        <v>93.1</v>
      </c>
      <c r="R10" s="266">
        <v>93.4</v>
      </c>
      <c r="S10" s="266">
        <v>94.5</v>
      </c>
      <c r="T10" s="266">
        <v>95</v>
      </c>
      <c r="U10" s="266">
        <v>94.4</v>
      </c>
      <c r="V10" s="270">
        <v>95.7</v>
      </c>
      <c r="W10" s="266">
        <v>96.4</v>
      </c>
      <c r="X10" s="266">
        <v>98</v>
      </c>
      <c r="Y10" s="266">
        <v>99</v>
      </c>
      <c r="Z10" s="74">
        <v>100</v>
      </c>
    </row>
    <row r="11" spans="1:26" s="3" customFormat="1" ht="20.25" customHeight="1">
      <c r="A11" s="17" t="s">
        <v>29</v>
      </c>
      <c r="B11" s="188">
        <v>107.8</v>
      </c>
      <c r="C11" s="21">
        <v>104.1</v>
      </c>
      <c r="D11" s="23">
        <v>105.6</v>
      </c>
      <c r="E11" s="23">
        <v>105.4</v>
      </c>
      <c r="F11" s="23"/>
      <c r="G11" s="23"/>
      <c r="H11" s="23"/>
      <c r="I11" s="23"/>
      <c r="J11" s="23"/>
      <c r="K11" s="23"/>
      <c r="L11" s="23"/>
      <c r="M11" s="168">
        <v>106.6</v>
      </c>
      <c r="N11" s="92">
        <v>98.1</v>
      </c>
      <c r="O11" s="102">
        <v>60.2</v>
      </c>
      <c r="P11" s="119">
        <v>93</v>
      </c>
      <c r="Q11" s="91">
        <v>88.1</v>
      </c>
      <c r="R11" s="91">
        <v>84.5</v>
      </c>
      <c r="S11" s="91">
        <v>81.3</v>
      </c>
      <c r="T11" s="91">
        <v>79.8</v>
      </c>
      <c r="U11" s="91">
        <v>76.9</v>
      </c>
      <c r="V11" s="182">
        <v>76.5</v>
      </c>
      <c r="W11" s="119">
        <v>75.7</v>
      </c>
      <c r="X11" s="91">
        <v>77.5</v>
      </c>
      <c r="Y11" s="91">
        <v>78.5</v>
      </c>
      <c r="Z11" s="3">
        <v>80.5</v>
      </c>
    </row>
    <row r="12" spans="1:25" s="44" customFormat="1" ht="15" hidden="1">
      <c r="A12" s="194" t="s">
        <v>11</v>
      </c>
      <c r="B12" s="189"/>
      <c r="C12" s="47"/>
      <c r="D12" s="48"/>
      <c r="E12" s="49">
        <v>110.1</v>
      </c>
      <c r="F12" s="49"/>
      <c r="G12" s="49"/>
      <c r="H12" s="49"/>
      <c r="I12" s="49"/>
      <c r="J12" s="49"/>
      <c r="K12" s="49"/>
      <c r="L12" s="49"/>
      <c r="M12" s="392"/>
      <c r="N12" s="94"/>
      <c r="O12" s="103"/>
      <c r="P12" s="93"/>
      <c r="Q12" s="93"/>
      <c r="R12" s="93"/>
      <c r="S12" s="93"/>
      <c r="T12" s="93"/>
      <c r="U12" s="93"/>
      <c r="V12" s="334"/>
      <c r="W12" s="93"/>
      <c r="X12" s="93"/>
      <c r="Y12" s="93"/>
    </row>
    <row r="13" spans="1:26" ht="26.25">
      <c r="A13" s="9" t="s">
        <v>49</v>
      </c>
      <c r="B13" s="190">
        <v>86.9</v>
      </c>
      <c r="C13" s="20">
        <v>100.3</v>
      </c>
      <c r="D13" s="22">
        <v>106.7</v>
      </c>
      <c r="E13" s="22">
        <v>107.5</v>
      </c>
      <c r="F13" s="22"/>
      <c r="G13" s="22"/>
      <c r="H13" s="22"/>
      <c r="I13" s="22"/>
      <c r="J13" s="22"/>
      <c r="K13" s="22"/>
      <c r="L13" s="22"/>
      <c r="M13" s="169">
        <v>92.3</v>
      </c>
      <c r="N13" s="92">
        <v>138.2</v>
      </c>
      <c r="O13" s="102">
        <v>115.7</v>
      </c>
      <c r="P13" s="91">
        <v>129.4</v>
      </c>
      <c r="Q13" s="91">
        <v>118.6</v>
      </c>
      <c r="R13" s="91">
        <v>122.5</v>
      </c>
      <c r="S13" s="91">
        <v>123.8</v>
      </c>
      <c r="T13" s="91">
        <v>119</v>
      </c>
      <c r="U13" s="91">
        <v>113.1</v>
      </c>
      <c r="V13" s="182">
        <v>108.9</v>
      </c>
      <c r="W13" s="91">
        <v>103.1</v>
      </c>
      <c r="X13" s="91">
        <v>100.7</v>
      </c>
      <c r="Y13" s="91">
        <v>99</v>
      </c>
      <c r="Z13" s="1">
        <v>98.4</v>
      </c>
    </row>
    <row r="14" spans="1:25" s="44" customFormat="1" ht="15" hidden="1">
      <c r="A14" s="194" t="s">
        <v>11</v>
      </c>
      <c r="B14" s="191"/>
      <c r="C14" s="50"/>
      <c r="D14" s="51"/>
      <c r="E14" s="52">
        <v>111.8</v>
      </c>
      <c r="F14" s="52"/>
      <c r="G14" s="52"/>
      <c r="H14" s="52"/>
      <c r="I14" s="52"/>
      <c r="J14" s="52"/>
      <c r="K14" s="52"/>
      <c r="L14" s="52"/>
      <c r="M14" s="393"/>
      <c r="N14" s="94"/>
      <c r="O14" s="103"/>
      <c r="P14" s="93"/>
      <c r="Q14" s="93"/>
      <c r="R14" s="93"/>
      <c r="S14" s="93"/>
      <c r="T14" s="93"/>
      <c r="U14" s="93"/>
      <c r="V14" s="334"/>
      <c r="W14" s="93"/>
      <c r="X14" s="93"/>
      <c r="Y14" s="93"/>
    </row>
    <row r="15" spans="1:26" ht="26.25">
      <c r="A15" s="9" t="s">
        <v>30</v>
      </c>
      <c r="B15" s="190">
        <v>57.8</v>
      </c>
      <c r="C15" s="20">
        <v>59.1</v>
      </c>
      <c r="D15" s="22">
        <v>83.8</v>
      </c>
      <c r="E15" s="22">
        <v>93.6</v>
      </c>
      <c r="F15" s="22"/>
      <c r="G15" s="22"/>
      <c r="H15" s="22"/>
      <c r="I15" s="22"/>
      <c r="J15" s="22"/>
      <c r="K15" s="22"/>
      <c r="L15" s="22"/>
      <c r="M15" s="169">
        <v>97</v>
      </c>
      <c r="N15" s="92">
        <v>99.6</v>
      </c>
      <c r="O15" s="102">
        <v>69.9</v>
      </c>
      <c r="P15" s="91">
        <v>65.4</v>
      </c>
      <c r="Q15" s="91">
        <v>80.3</v>
      </c>
      <c r="R15" s="91">
        <v>94.1</v>
      </c>
      <c r="S15" s="91">
        <v>102.9</v>
      </c>
      <c r="T15" s="91">
        <v>111.8</v>
      </c>
      <c r="U15" s="91">
        <v>111.2</v>
      </c>
      <c r="V15" s="183">
        <v>109</v>
      </c>
      <c r="W15" s="91">
        <v>106.9</v>
      </c>
      <c r="X15" s="91">
        <v>108.7</v>
      </c>
      <c r="Y15" s="91">
        <v>112.1</v>
      </c>
      <c r="Z15" s="1">
        <v>107.3</v>
      </c>
    </row>
    <row r="16" spans="1:25" s="44" customFormat="1" ht="15" hidden="1">
      <c r="A16" s="194" t="s">
        <v>11</v>
      </c>
      <c r="B16" s="191"/>
      <c r="C16" s="50"/>
      <c r="D16" s="51"/>
      <c r="E16" s="52">
        <v>100.5</v>
      </c>
      <c r="F16" s="52"/>
      <c r="G16" s="52"/>
      <c r="H16" s="52"/>
      <c r="I16" s="52"/>
      <c r="J16" s="52"/>
      <c r="K16" s="52"/>
      <c r="L16" s="52"/>
      <c r="M16" s="393"/>
      <c r="N16" s="94"/>
      <c r="O16" s="103"/>
      <c r="P16" s="93"/>
      <c r="Q16" s="93"/>
      <c r="R16" s="93"/>
      <c r="S16" s="93"/>
      <c r="T16" s="93"/>
      <c r="U16" s="93"/>
      <c r="V16" s="334"/>
      <c r="W16" s="93"/>
      <c r="X16" s="93"/>
      <c r="Y16" s="93"/>
    </row>
    <row r="17" spans="1:26" ht="26.25">
      <c r="A17" s="9" t="s">
        <v>31</v>
      </c>
      <c r="B17" s="190">
        <v>169.4</v>
      </c>
      <c r="C17" s="20">
        <v>132.3</v>
      </c>
      <c r="D17" s="22">
        <v>130.9</v>
      </c>
      <c r="E17" s="22">
        <v>130.1</v>
      </c>
      <c r="F17" s="22"/>
      <c r="G17" s="22"/>
      <c r="H17" s="22"/>
      <c r="I17" s="22"/>
      <c r="J17" s="22"/>
      <c r="K17" s="22"/>
      <c r="L17" s="22"/>
      <c r="M17" s="169">
        <v>103.5</v>
      </c>
      <c r="N17" s="92">
        <v>104.1</v>
      </c>
      <c r="O17" s="102">
        <v>137.9</v>
      </c>
      <c r="P17" s="91">
        <v>124.7</v>
      </c>
      <c r="Q17" s="91">
        <v>123.4</v>
      </c>
      <c r="R17" s="91">
        <v>111.9</v>
      </c>
      <c r="S17" s="91">
        <v>92.2</v>
      </c>
      <c r="T17" s="91">
        <v>82</v>
      </c>
      <c r="U17" s="91">
        <v>76.2</v>
      </c>
      <c r="V17" s="182">
        <v>73.7</v>
      </c>
      <c r="W17" s="91">
        <v>70.4</v>
      </c>
      <c r="X17" s="91">
        <v>70.7</v>
      </c>
      <c r="Y17" s="91">
        <v>72.2</v>
      </c>
      <c r="Z17" s="1">
        <v>73.4</v>
      </c>
    </row>
    <row r="18" spans="1:25" s="44" customFormat="1" ht="15" hidden="1">
      <c r="A18" s="194" t="s">
        <v>11</v>
      </c>
      <c r="B18" s="191"/>
      <c r="C18" s="50"/>
      <c r="D18" s="51"/>
      <c r="E18" s="52">
        <v>104.7</v>
      </c>
      <c r="F18" s="52"/>
      <c r="G18" s="52"/>
      <c r="H18" s="52"/>
      <c r="I18" s="52"/>
      <c r="J18" s="52"/>
      <c r="K18" s="52"/>
      <c r="L18" s="52"/>
      <c r="M18" s="393"/>
      <c r="N18" s="94"/>
      <c r="O18" s="103"/>
      <c r="P18" s="93"/>
      <c r="Q18" s="93"/>
      <c r="R18" s="93"/>
      <c r="S18" s="93"/>
      <c r="T18" s="93"/>
      <c r="U18" s="93"/>
      <c r="V18" s="334"/>
      <c r="W18" s="93"/>
      <c r="X18" s="93"/>
      <c r="Y18" s="93"/>
    </row>
    <row r="19" spans="1:26" ht="15.75">
      <c r="A19" s="9" t="s">
        <v>32</v>
      </c>
      <c r="B19" s="190">
        <v>60.9</v>
      </c>
      <c r="C19" s="20">
        <v>75.7</v>
      </c>
      <c r="D19" s="20">
        <v>96.4</v>
      </c>
      <c r="E19" s="20">
        <v>98.6</v>
      </c>
      <c r="F19" s="20"/>
      <c r="G19" s="20"/>
      <c r="H19" s="20"/>
      <c r="I19" s="20"/>
      <c r="J19" s="20"/>
      <c r="K19" s="20"/>
      <c r="L19" s="20"/>
      <c r="M19" s="170">
        <v>127.3</v>
      </c>
      <c r="N19" s="92">
        <v>115.7</v>
      </c>
      <c r="O19" s="102">
        <v>117.7</v>
      </c>
      <c r="P19" s="119">
        <v>118.5</v>
      </c>
      <c r="Q19" s="91">
        <v>109.6</v>
      </c>
      <c r="R19" s="91">
        <v>113.8</v>
      </c>
      <c r="S19" s="91">
        <v>112</v>
      </c>
      <c r="T19" s="91">
        <v>110.8</v>
      </c>
      <c r="U19" s="91">
        <v>109.7</v>
      </c>
      <c r="V19" s="182">
        <v>108.6</v>
      </c>
      <c r="W19" s="91">
        <v>108.2</v>
      </c>
      <c r="X19" s="91">
        <v>108.6</v>
      </c>
      <c r="Y19" s="91">
        <v>108.5</v>
      </c>
      <c r="Z19" s="1">
        <v>109.9</v>
      </c>
    </row>
    <row r="20" spans="1:26" s="44" customFormat="1" ht="15" hidden="1">
      <c r="A20" s="194" t="s">
        <v>11</v>
      </c>
      <c r="B20" s="191"/>
      <c r="C20" s="50"/>
      <c r="D20" s="51"/>
      <c r="E20" s="50">
        <v>101.5</v>
      </c>
      <c r="F20" s="50"/>
      <c r="G20" s="50"/>
      <c r="H20" s="50"/>
      <c r="I20" s="50"/>
      <c r="J20" s="50"/>
      <c r="K20" s="50"/>
      <c r="L20" s="50"/>
      <c r="M20" s="394"/>
      <c r="N20" s="400"/>
      <c r="O20" s="103"/>
      <c r="P20" s="93"/>
      <c r="Q20" s="93"/>
      <c r="R20" s="93"/>
      <c r="S20" s="93"/>
      <c r="T20" s="93"/>
      <c r="U20" s="93"/>
      <c r="V20" s="334"/>
      <c r="W20" s="93"/>
      <c r="X20" s="93"/>
      <c r="Y20" s="93"/>
      <c r="Z20" s="94"/>
    </row>
    <row r="21" spans="1:26" ht="26.25">
      <c r="A21" s="9" t="s">
        <v>33</v>
      </c>
      <c r="B21" s="190" t="s">
        <v>55</v>
      </c>
      <c r="C21" s="20" t="s">
        <v>54</v>
      </c>
      <c r="D21" s="20" t="s">
        <v>53</v>
      </c>
      <c r="E21" s="20">
        <v>160.4</v>
      </c>
      <c r="F21" s="20"/>
      <c r="G21" s="20"/>
      <c r="H21" s="20"/>
      <c r="I21" s="20"/>
      <c r="J21" s="20"/>
      <c r="K21" s="20"/>
      <c r="L21" s="20"/>
      <c r="M21" s="170">
        <v>120.2</v>
      </c>
      <c r="N21" s="92">
        <v>146.7</v>
      </c>
      <c r="O21" s="102">
        <v>143.9</v>
      </c>
      <c r="P21" s="91">
        <v>139.6</v>
      </c>
      <c r="Q21" s="91">
        <v>144.8</v>
      </c>
      <c r="R21" s="91">
        <v>142.5</v>
      </c>
      <c r="S21" s="91">
        <v>135</v>
      </c>
      <c r="T21" s="91">
        <v>121.4</v>
      </c>
      <c r="U21" s="91">
        <v>114.2</v>
      </c>
      <c r="V21" s="182">
        <v>112</v>
      </c>
      <c r="W21" s="91">
        <v>108.2</v>
      </c>
      <c r="X21" s="119">
        <v>102.4</v>
      </c>
      <c r="Y21" s="119">
        <v>94.3</v>
      </c>
      <c r="Z21" s="1">
        <v>95.3</v>
      </c>
    </row>
    <row r="22" spans="1:25" s="44" customFormat="1" ht="15" hidden="1">
      <c r="A22" s="194" t="s">
        <v>11</v>
      </c>
      <c r="B22" s="191"/>
      <c r="C22" s="50"/>
      <c r="D22" s="51"/>
      <c r="E22" s="50">
        <v>116.2</v>
      </c>
      <c r="F22" s="50"/>
      <c r="G22" s="50"/>
      <c r="H22" s="50"/>
      <c r="I22" s="50"/>
      <c r="J22" s="50"/>
      <c r="K22" s="50"/>
      <c r="L22" s="50"/>
      <c r="M22" s="394"/>
      <c r="N22" s="94"/>
      <c r="O22" s="103"/>
      <c r="P22" s="93"/>
      <c r="Q22" s="93"/>
      <c r="R22" s="93"/>
      <c r="S22" s="93"/>
      <c r="T22" s="93"/>
      <c r="U22" s="93"/>
      <c r="V22" s="334"/>
      <c r="W22" s="93"/>
      <c r="X22" s="93"/>
      <c r="Y22" s="93"/>
    </row>
    <row r="23" spans="1:26" s="74" customFormat="1" ht="26.25">
      <c r="A23" s="32" t="s">
        <v>77</v>
      </c>
      <c r="B23" s="264"/>
      <c r="C23" s="264"/>
      <c r="D23" s="267"/>
      <c r="E23" s="264"/>
      <c r="F23" s="264"/>
      <c r="G23" s="264"/>
      <c r="H23" s="264"/>
      <c r="I23" s="264"/>
      <c r="J23" s="264"/>
      <c r="K23" s="264"/>
      <c r="L23" s="264"/>
      <c r="M23" s="395"/>
      <c r="N23" s="265">
        <v>113.6</v>
      </c>
      <c r="O23" s="281">
        <v>127</v>
      </c>
      <c r="P23" s="281">
        <v>130</v>
      </c>
      <c r="Q23" s="266">
        <v>127</v>
      </c>
      <c r="R23" s="266">
        <v>127.4</v>
      </c>
      <c r="S23" s="266">
        <v>130.4</v>
      </c>
      <c r="T23" s="266">
        <v>130.1</v>
      </c>
      <c r="U23" s="266">
        <v>127.6</v>
      </c>
      <c r="V23" s="270">
        <v>125.3</v>
      </c>
      <c r="W23" s="281">
        <v>122.6</v>
      </c>
      <c r="X23" s="266">
        <v>119.7</v>
      </c>
      <c r="Y23" s="266">
        <v>118.3</v>
      </c>
      <c r="Z23" s="420">
        <v>119</v>
      </c>
    </row>
    <row r="24" spans="1:26" ht="23.25" customHeight="1">
      <c r="A24" s="9" t="s">
        <v>34</v>
      </c>
      <c r="B24" s="190">
        <v>94.1</v>
      </c>
      <c r="C24" s="20">
        <v>87.2</v>
      </c>
      <c r="D24" s="20">
        <v>93.1</v>
      </c>
      <c r="E24" s="20">
        <v>93</v>
      </c>
      <c r="F24" s="20"/>
      <c r="G24" s="20"/>
      <c r="H24" s="20"/>
      <c r="I24" s="20"/>
      <c r="J24" s="20"/>
      <c r="K24" s="20"/>
      <c r="L24" s="20"/>
      <c r="M24" s="170">
        <v>108.5</v>
      </c>
      <c r="N24" s="92">
        <v>103</v>
      </c>
      <c r="O24" s="240">
        <v>154</v>
      </c>
      <c r="P24" s="119">
        <v>161.1</v>
      </c>
      <c r="Q24" s="91">
        <v>164.8</v>
      </c>
      <c r="R24" s="91">
        <v>173</v>
      </c>
      <c r="S24" s="91">
        <v>175.7</v>
      </c>
      <c r="T24" s="91">
        <v>167.5</v>
      </c>
      <c r="U24" s="91">
        <v>160</v>
      </c>
      <c r="V24" s="182">
        <v>157.9</v>
      </c>
      <c r="W24" s="91">
        <v>147.7</v>
      </c>
      <c r="X24" s="119">
        <v>141</v>
      </c>
      <c r="Y24" s="91">
        <v>137.7</v>
      </c>
      <c r="Z24" s="1">
        <v>127.8</v>
      </c>
    </row>
    <row r="25" spans="1:25" s="43" customFormat="1" ht="15" hidden="1">
      <c r="A25" s="194" t="s">
        <v>11</v>
      </c>
      <c r="B25" s="192"/>
      <c r="C25" s="53"/>
      <c r="D25" s="53"/>
      <c r="E25" s="53">
        <v>110.5</v>
      </c>
      <c r="F25" s="53"/>
      <c r="G25" s="53"/>
      <c r="H25" s="53"/>
      <c r="I25" s="53"/>
      <c r="J25" s="53"/>
      <c r="K25" s="53"/>
      <c r="L25" s="53"/>
      <c r="M25" s="396"/>
      <c r="N25" s="88"/>
      <c r="O25" s="100"/>
      <c r="P25" s="87"/>
      <c r="Q25" s="87"/>
      <c r="R25" s="87"/>
      <c r="S25" s="87"/>
      <c r="T25" s="87"/>
      <c r="U25" s="87"/>
      <c r="V25" s="334"/>
      <c r="W25" s="87"/>
      <c r="X25" s="87"/>
      <c r="Y25" s="87"/>
    </row>
    <row r="26" spans="1:26" ht="18.75" customHeight="1">
      <c r="A26" s="9" t="s">
        <v>44</v>
      </c>
      <c r="B26" s="190">
        <v>93.6</v>
      </c>
      <c r="C26" s="20">
        <v>105.6</v>
      </c>
      <c r="D26" s="20">
        <v>106.1</v>
      </c>
      <c r="E26" s="20">
        <v>116.8</v>
      </c>
      <c r="F26" s="20"/>
      <c r="G26" s="20"/>
      <c r="H26" s="20"/>
      <c r="I26" s="20"/>
      <c r="J26" s="20"/>
      <c r="K26" s="20"/>
      <c r="L26" s="20"/>
      <c r="M26" s="170">
        <v>116.8</v>
      </c>
      <c r="N26" s="92">
        <v>152</v>
      </c>
      <c r="O26" s="102">
        <v>325.5</v>
      </c>
      <c r="P26" s="91">
        <v>213.6</v>
      </c>
      <c r="Q26" s="91">
        <v>201</v>
      </c>
      <c r="R26" s="91">
        <v>205</v>
      </c>
      <c r="S26" s="91">
        <v>176.4</v>
      </c>
      <c r="T26" s="91">
        <v>158.2</v>
      </c>
      <c r="U26" s="91">
        <v>154.2</v>
      </c>
      <c r="V26" s="182">
        <v>146.5</v>
      </c>
      <c r="W26" s="91">
        <v>141.9</v>
      </c>
      <c r="X26" s="119">
        <v>137.6</v>
      </c>
      <c r="Y26" s="91">
        <v>134.1</v>
      </c>
      <c r="Z26" s="1">
        <v>126.2</v>
      </c>
    </row>
    <row r="27" spans="1:25" s="44" customFormat="1" ht="15" hidden="1">
      <c r="A27" s="194" t="s">
        <v>11</v>
      </c>
      <c r="B27" s="191"/>
      <c r="C27" s="50"/>
      <c r="D27" s="53"/>
      <c r="E27" s="50">
        <v>85.1</v>
      </c>
      <c r="F27" s="50"/>
      <c r="G27" s="50"/>
      <c r="H27" s="50"/>
      <c r="I27" s="50"/>
      <c r="J27" s="50"/>
      <c r="K27" s="50"/>
      <c r="L27" s="50"/>
      <c r="M27" s="394"/>
      <c r="N27" s="94"/>
      <c r="O27" s="103"/>
      <c r="P27" s="93"/>
      <c r="Q27" s="93"/>
      <c r="R27" s="93"/>
      <c r="S27" s="93"/>
      <c r="T27" s="93"/>
      <c r="U27" s="93"/>
      <c r="V27" s="334"/>
      <c r="W27" s="93"/>
      <c r="X27" s="93"/>
      <c r="Y27" s="93"/>
    </row>
    <row r="28" spans="1:26" ht="26.25" customHeight="1">
      <c r="A28" s="9" t="s">
        <v>35</v>
      </c>
      <c r="B28" s="190">
        <v>109.9</v>
      </c>
      <c r="C28" s="20">
        <v>105.9</v>
      </c>
      <c r="D28" s="20">
        <v>107.7</v>
      </c>
      <c r="E28" s="20">
        <v>106.9</v>
      </c>
      <c r="F28" s="20"/>
      <c r="G28" s="20"/>
      <c r="H28" s="20"/>
      <c r="I28" s="20"/>
      <c r="J28" s="20"/>
      <c r="K28" s="20"/>
      <c r="L28" s="20"/>
      <c r="M28" s="170">
        <v>102.4</v>
      </c>
      <c r="N28" s="92">
        <v>124.1</v>
      </c>
      <c r="O28" s="102">
        <v>101.8</v>
      </c>
      <c r="P28" s="91">
        <v>97.1</v>
      </c>
      <c r="Q28" s="91">
        <v>98.8</v>
      </c>
      <c r="R28" s="91">
        <v>100.7</v>
      </c>
      <c r="S28" s="91">
        <v>98.5</v>
      </c>
      <c r="T28" s="91">
        <v>103</v>
      </c>
      <c r="U28" s="91">
        <v>101.5</v>
      </c>
      <c r="V28" s="182">
        <v>98.3</v>
      </c>
      <c r="W28" s="91">
        <v>99.8</v>
      </c>
      <c r="X28" s="91">
        <v>102.1</v>
      </c>
      <c r="Y28" s="91">
        <v>102.8</v>
      </c>
      <c r="Z28" s="1">
        <v>105</v>
      </c>
    </row>
    <row r="29" spans="1:25" s="44" customFormat="1" ht="15" hidden="1">
      <c r="A29" s="194" t="s">
        <v>11</v>
      </c>
      <c r="B29" s="191"/>
      <c r="C29" s="50"/>
      <c r="D29" s="50"/>
      <c r="E29" s="50">
        <v>111.5</v>
      </c>
      <c r="F29" s="50"/>
      <c r="G29" s="50"/>
      <c r="H29" s="50"/>
      <c r="I29" s="50"/>
      <c r="J29" s="50"/>
      <c r="K29" s="50"/>
      <c r="L29" s="50"/>
      <c r="M29" s="394"/>
      <c r="N29" s="94"/>
      <c r="O29" s="103"/>
      <c r="P29" s="93"/>
      <c r="Q29" s="93"/>
      <c r="R29" s="93"/>
      <c r="S29" s="93"/>
      <c r="T29" s="93"/>
      <c r="U29" s="93"/>
      <c r="V29" s="334"/>
      <c r="W29" s="93"/>
      <c r="X29" s="93"/>
      <c r="Y29" s="93"/>
    </row>
    <row r="30" spans="1:26" ht="26.25">
      <c r="A30" s="9" t="s">
        <v>36</v>
      </c>
      <c r="B30" s="190">
        <v>90.8</v>
      </c>
      <c r="C30" s="20">
        <v>109</v>
      </c>
      <c r="D30" s="20">
        <v>114.7</v>
      </c>
      <c r="E30" s="20">
        <v>110</v>
      </c>
      <c r="F30" s="20"/>
      <c r="G30" s="20"/>
      <c r="H30" s="20"/>
      <c r="I30" s="20"/>
      <c r="J30" s="20"/>
      <c r="K30" s="20"/>
      <c r="L30" s="20"/>
      <c r="M30" s="170">
        <v>107</v>
      </c>
      <c r="N30" s="92">
        <v>111.1</v>
      </c>
      <c r="O30" s="102">
        <v>621.1</v>
      </c>
      <c r="P30" s="91">
        <v>503.5</v>
      </c>
      <c r="Q30" s="91">
        <v>228.4</v>
      </c>
      <c r="R30" s="91">
        <v>223.8</v>
      </c>
      <c r="S30" s="91">
        <v>226.7</v>
      </c>
      <c r="T30" s="91">
        <v>214.3</v>
      </c>
      <c r="U30" s="91">
        <v>220</v>
      </c>
      <c r="V30" s="182">
        <v>208.8</v>
      </c>
      <c r="W30" s="91">
        <v>210.5</v>
      </c>
      <c r="X30" s="91">
        <v>203.6</v>
      </c>
      <c r="Y30" s="91">
        <v>202</v>
      </c>
      <c r="Z30" s="1">
        <v>190.5</v>
      </c>
    </row>
    <row r="31" spans="1:25" s="44" customFormat="1" ht="15" hidden="1">
      <c r="A31" s="194" t="s">
        <v>11</v>
      </c>
      <c r="B31" s="191"/>
      <c r="C31" s="50"/>
      <c r="D31" s="53"/>
      <c r="E31" s="50">
        <v>103.7</v>
      </c>
      <c r="F31" s="50"/>
      <c r="G31" s="50"/>
      <c r="H31" s="50"/>
      <c r="I31" s="50"/>
      <c r="J31" s="50"/>
      <c r="K31" s="50"/>
      <c r="L31" s="50"/>
      <c r="M31" s="394"/>
      <c r="N31" s="94"/>
      <c r="O31" s="103"/>
      <c r="P31" s="93"/>
      <c r="Q31" s="93"/>
      <c r="R31" s="93"/>
      <c r="S31" s="93"/>
      <c r="T31" s="93"/>
      <c r="U31" s="93"/>
      <c r="V31" s="334"/>
      <c r="W31" s="93"/>
      <c r="X31" s="93"/>
      <c r="Y31" s="93"/>
    </row>
    <row r="32" spans="1:26" ht="15.75">
      <c r="A32" s="184" t="s">
        <v>37</v>
      </c>
      <c r="B32" s="190">
        <v>31.8</v>
      </c>
      <c r="C32" s="20">
        <v>79.5</v>
      </c>
      <c r="D32" s="20">
        <v>96.1</v>
      </c>
      <c r="E32" s="20">
        <v>90.6</v>
      </c>
      <c r="F32" s="20"/>
      <c r="G32" s="20"/>
      <c r="H32" s="20"/>
      <c r="I32" s="20"/>
      <c r="J32" s="20"/>
      <c r="K32" s="20"/>
      <c r="L32" s="20"/>
      <c r="M32" s="170">
        <v>94.6</v>
      </c>
      <c r="N32" s="92">
        <v>169.1</v>
      </c>
      <c r="O32" s="102">
        <v>199.1</v>
      </c>
      <c r="P32" s="91">
        <v>149.1</v>
      </c>
      <c r="Q32" s="91">
        <v>121.7</v>
      </c>
      <c r="R32" s="91">
        <v>116.8</v>
      </c>
      <c r="S32" s="91">
        <v>117.4</v>
      </c>
      <c r="T32" s="91">
        <v>111.5</v>
      </c>
      <c r="U32" s="91">
        <v>118</v>
      </c>
      <c r="V32" s="182">
        <v>116.1</v>
      </c>
      <c r="W32" s="91">
        <v>112.8</v>
      </c>
      <c r="X32" s="91">
        <v>108.7</v>
      </c>
      <c r="Y32" s="91">
        <v>106.8</v>
      </c>
      <c r="Z32" s="1">
        <v>105.5</v>
      </c>
    </row>
    <row r="33" spans="1:25" s="44" customFormat="1" ht="15" hidden="1">
      <c r="A33" s="194" t="s">
        <v>11</v>
      </c>
      <c r="B33" s="191"/>
      <c r="C33" s="50"/>
      <c r="D33" s="53"/>
      <c r="E33" s="50">
        <v>108.2</v>
      </c>
      <c r="F33" s="50"/>
      <c r="G33" s="50"/>
      <c r="H33" s="50"/>
      <c r="I33" s="50"/>
      <c r="J33" s="50"/>
      <c r="K33" s="50"/>
      <c r="L33" s="50"/>
      <c r="M33" s="394"/>
      <c r="N33" s="94"/>
      <c r="O33" s="103"/>
      <c r="P33" s="93"/>
      <c r="Q33" s="93"/>
      <c r="R33" s="93"/>
      <c r="S33" s="93"/>
      <c r="T33" s="93"/>
      <c r="U33" s="93"/>
      <c r="V33" s="334"/>
      <c r="W33" s="93"/>
      <c r="X33" s="93"/>
      <c r="Y33" s="93"/>
    </row>
    <row r="34" spans="1:26" s="28" customFormat="1" ht="28.5" customHeight="1">
      <c r="A34" s="195" t="s">
        <v>38</v>
      </c>
      <c r="B34" s="186">
        <v>112.7</v>
      </c>
      <c r="C34" s="19">
        <v>106.3</v>
      </c>
      <c r="D34" s="19">
        <v>101.6</v>
      </c>
      <c r="E34" s="19">
        <v>100.3</v>
      </c>
      <c r="F34" s="19"/>
      <c r="G34" s="19"/>
      <c r="H34" s="19"/>
      <c r="I34" s="19"/>
      <c r="J34" s="19"/>
      <c r="K34" s="19"/>
      <c r="L34" s="19"/>
      <c r="M34" s="171">
        <v>90.9</v>
      </c>
      <c r="N34" s="90">
        <v>102</v>
      </c>
      <c r="O34" s="101">
        <v>94.8</v>
      </c>
      <c r="P34" s="89">
        <v>99.4</v>
      </c>
      <c r="Q34" s="89">
        <v>97.9</v>
      </c>
      <c r="R34" s="89">
        <v>97.8</v>
      </c>
      <c r="S34" s="89">
        <v>100</v>
      </c>
      <c r="T34" s="89">
        <v>98.8</v>
      </c>
      <c r="U34" s="89">
        <v>100.8</v>
      </c>
      <c r="V34" s="207">
        <v>100.8</v>
      </c>
      <c r="W34" s="89">
        <v>101.9</v>
      </c>
      <c r="X34" s="89">
        <v>100.7</v>
      </c>
      <c r="Y34" s="113">
        <v>101</v>
      </c>
      <c r="Z34" s="28">
        <v>99.5</v>
      </c>
    </row>
    <row r="35" spans="1:26" s="216" customFormat="1" ht="15" customHeight="1">
      <c r="A35" s="218" t="s">
        <v>11</v>
      </c>
      <c r="B35" s="234">
        <v>111.8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397"/>
      <c r="N35" s="223">
        <v>104.1</v>
      </c>
      <c r="O35" s="221">
        <v>96.6</v>
      </c>
      <c r="P35" s="222">
        <v>98.2</v>
      </c>
      <c r="Q35" s="222"/>
      <c r="R35" s="222">
        <v>99.7</v>
      </c>
      <c r="S35" s="222">
        <v>100.1</v>
      </c>
      <c r="T35" s="222">
        <v>100.2</v>
      </c>
      <c r="U35" s="222">
        <v>100.4</v>
      </c>
      <c r="V35" s="333">
        <v>100.6</v>
      </c>
      <c r="W35" s="222">
        <v>100.6</v>
      </c>
      <c r="X35" s="222">
        <v>100.3</v>
      </c>
      <c r="Y35" s="222">
        <v>100.6</v>
      </c>
      <c r="Z35" s="262">
        <v>100.1</v>
      </c>
    </row>
    <row r="36" spans="1:14" ht="15">
      <c r="A36" s="91"/>
      <c r="B36" s="91"/>
      <c r="C36" s="91"/>
      <c r="D36" s="91"/>
      <c r="E36" s="91"/>
      <c r="F36" s="91"/>
      <c r="G36" s="182"/>
      <c r="H36" s="91"/>
      <c r="I36" s="91"/>
      <c r="J36" s="91"/>
      <c r="K36" s="92"/>
      <c r="N36" s="1"/>
    </row>
    <row r="37" spans="1:14" ht="15.75" thickBot="1">
      <c r="A37" s="95"/>
      <c r="B37" s="95"/>
      <c r="C37" s="95"/>
      <c r="D37" s="95"/>
      <c r="E37" s="95"/>
      <c r="F37" s="95"/>
      <c r="G37" s="410"/>
      <c r="H37" s="95"/>
      <c r="I37" s="95"/>
      <c r="J37" s="95"/>
      <c r="K37" s="96"/>
      <c r="N37" s="1"/>
    </row>
  </sheetData>
  <mergeCells count="4">
    <mergeCell ref="A1:W1"/>
    <mergeCell ref="B2:M2"/>
    <mergeCell ref="O2:Z2"/>
    <mergeCell ref="A2:A3"/>
  </mergeCells>
  <printOptions horizontalCentered="1"/>
  <pageMargins left="0.3937007874015748" right="0.3937007874015748" top="0.29" bottom="0.15748031496062992" header="0" footer="0"/>
  <pageSetup fitToHeight="1" fitToWidth="1" horizontalDpi="600" verticalDpi="600" orientation="landscape" paperSize="9" scale="8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85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4" sqref="B44:O44"/>
    </sheetView>
  </sheetViews>
  <sheetFormatPr defaultColWidth="9.00390625" defaultRowHeight="12.75"/>
  <cols>
    <col min="1" max="1" width="15.375" style="6" customWidth="1"/>
    <col min="2" max="2" width="8.75390625" style="1" bestFit="1" customWidth="1"/>
    <col min="3" max="3" width="9.375" style="1" customWidth="1"/>
    <col min="4" max="4" width="8.875" style="1" customWidth="1"/>
    <col min="5" max="5" width="9.00390625" style="1" bestFit="1" customWidth="1"/>
    <col min="6" max="6" width="8.25390625" style="1" customWidth="1"/>
    <col min="7" max="7" width="8.125" style="210" customWidth="1"/>
    <col min="8" max="8" width="8.25390625" style="1" customWidth="1"/>
    <col min="9" max="9" width="9.25390625" style="1" bestFit="1" customWidth="1"/>
    <col min="10" max="10" width="9.75390625" style="1" customWidth="1"/>
    <col min="11" max="11" width="9.25390625" style="1" customWidth="1"/>
    <col min="12" max="12" width="8.125" style="1" customWidth="1"/>
    <col min="13" max="14" width="9.00390625" style="1" customWidth="1"/>
    <col min="15" max="15" width="9.75390625" style="1" customWidth="1"/>
    <col min="16" max="16" width="6.625" style="1" customWidth="1"/>
    <col min="17" max="17" width="6.75390625" style="1" customWidth="1"/>
    <col min="18" max="18" width="6.00390625" style="1" customWidth="1"/>
    <col min="19" max="19" width="6.125" style="1" customWidth="1"/>
    <col min="20" max="20" width="6.25390625" style="1" customWidth="1"/>
    <col min="21" max="16384" width="9.125" style="1" customWidth="1"/>
  </cols>
  <sheetData>
    <row r="1" spans="1:18" ht="14.25" customHeight="1">
      <c r="A1" s="463" t="s">
        <v>93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10"/>
      <c r="Q1" s="10"/>
      <c r="R1" s="10"/>
    </row>
    <row r="2" spans="1:18" ht="16.5" customHeight="1" thickBot="1">
      <c r="A2" s="464" t="s">
        <v>92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52"/>
      <c r="Q2" s="452"/>
      <c r="R2" s="452"/>
    </row>
    <row r="3" spans="1:15" ht="15">
      <c r="A3" s="453"/>
      <c r="B3" s="455" t="s">
        <v>101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6"/>
    </row>
    <row r="4" spans="1:15" ht="60">
      <c r="A4" s="454"/>
      <c r="B4" s="325" t="s">
        <v>60</v>
      </c>
      <c r="C4" s="326" t="s">
        <v>61</v>
      </c>
      <c r="D4" s="326" t="s">
        <v>62</v>
      </c>
      <c r="E4" s="326" t="s">
        <v>63</v>
      </c>
      <c r="F4" s="326" t="s">
        <v>64</v>
      </c>
      <c r="G4" s="327" t="s">
        <v>59</v>
      </c>
      <c r="H4" s="326" t="s">
        <v>65</v>
      </c>
      <c r="I4" s="326" t="s">
        <v>66</v>
      </c>
      <c r="J4" s="326" t="s">
        <v>67</v>
      </c>
      <c r="K4" s="326" t="s">
        <v>68</v>
      </c>
      <c r="L4" s="326" t="s">
        <v>69</v>
      </c>
      <c r="M4" s="323" t="s">
        <v>70</v>
      </c>
      <c r="N4" s="328" t="s">
        <v>71</v>
      </c>
      <c r="O4" s="329" t="s">
        <v>72</v>
      </c>
    </row>
    <row r="5" spans="1:15" ht="15" customHeight="1">
      <c r="A5" s="460" t="s">
        <v>52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2"/>
    </row>
    <row r="6" spans="1:15" s="28" customFormat="1" ht="15">
      <c r="A6" s="160" t="s">
        <v>12</v>
      </c>
      <c r="B6" s="413">
        <v>113.1</v>
      </c>
      <c r="C6" s="413">
        <v>103.7</v>
      </c>
      <c r="D6" s="413">
        <v>104.5</v>
      </c>
      <c r="E6" s="413">
        <v>108.2</v>
      </c>
      <c r="F6" s="413">
        <v>102.2</v>
      </c>
      <c r="G6" s="413">
        <v>129.4</v>
      </c>
      <c r="H6" s="413">
        <v>109</v>
      </c>
      <c r="I6" s="413">
        <v>116.4</v>
      </c>
      <c r="J6" s="413">
        <v>110.7</v>
      </c>
      <c r="K6" s="413">
        <v>100.4</v>
      </c>
      <c r="L6" s="413">
        <v>115.5</v>
      </c>
      <c r="M6" s="413">
        <v>120.4</v>
      </c>
      <c r="N6" s="413">
        <v>104.6</v>
      </c>
      <c r="O6" s="413">
        <v>115.3</v>
      </c>
    </row>
    <row r="7" spans="1:15" s="8" customFormat="1" ht="15">
      <c r="A7" s="159" t="s">
        <v>57</v>
      </c>
      <c r="B7" s="412">
        <v>113.9</v>
      </c>
      <c r="C7" s="412">
        <v>105.8</v>
      </c>
      <c r="D7" s="412">
        <v>110.8</v>
      </c>
      <c r="E7" s="412">
        <v>107.7</v>
      </c>
      <c r="F7" s="412">
        <v>105.2</v>
      </c>
      <c r="G7" s="412">
        <v>124.1</v>
      </c>
      <c r="H7" s="412">
        <v>109</v>
      </c>
      <c r="I7" s="412">
        <v>117.9</v>
      </c>
      <c r="J7" s="412">
        <v>108.8</v>
      </c>
      <c r="K7" s="412">
        <v>100.6</v>
      </c>
      <c r="L7" s="412">
        <v>115.5</v>
      </c>
      <c r="M7" s="412">
        <v>119.3</v>
      </c>
      <c r="N7" s="412">
        <v>109.8</v>
      </c>
      <c r="O7" s="412">
        <v>115.6</v>
      </c>
    </row>
    <row r="8" spans="1:15" s="28" customFormat="1" ht="15">
      <c r="A8" s="160" t="s">
        <v>1</v>
      </c>
      <c r="B8" s="412">
        <v>111.4</v>
      </c>
      <c r="C8" s="412">
        <v>107.5</v>
      </c>
      <c r="D8" s="412">
        <v>112.4</v>
      </c>
      <c r="E8" s="412">
        <v>107.5</v>
      </c>
      <c r="F8" s="412">
        <v>107</v>
      </c>
      <c r="G8" s="412">
        <v>118.8</v>
      </c>
      <c r="H8" s="412">
        <v>106.8</v>
      </c>
      <c r="I8" s="412">
        <v>116.5</v>
      </c>
      <c r="J8" s="412">
        <v>108.3</v>
      </c>
      <c r="K8" s="412">
        <v>100.1</v>
      </c>
      <c r="L8" s="412">
        <v>116</v>
      </c>
      <c r="M8" s="412">
        <v>118.2</v>
      </c>
      <c r="N8" s="412">
        <v>114.3</v>
      </c>
      <c r="O8" s="412">
        <v>114.1</v>
      </c>
    </row>
    <row r="9" spans="1:15" s="3" customFormat="1" ht="15">
      <c r="A9" s="161" t="s">
        <v>2</v>
      </c>
      <c r="B9" s="412">
        <v>109.4</v>
      </c>
      <c r="C9" s="412">
        <v>108.7</v>
      </c>
      <c r="D9" s="412">
        <v>110.3</v>
      </c>
      <c r="E9" s="412">
        <v>107.1</v>
      </c>
      <c r="F9" s="412">
        <v>105.1</v>
      </c>
      <c r="G9" s="412">
        <v>120.2</v>
      </c>
      <c r="H9" s="412">
        <v>107.9</v>
      </c>
      <c r="I9" s="412">
        <v>116.9</v>
      </c>
      <c r="J9" s="412">
        <v>107</v>
      </c>
      <c r="K9" s="412">
        <v>99.3</v>
      </c>
      <c r="L9" s="412">
        <v>117</v>
      </c>
      <c r="M9" s="412">
        <v>116.7</v>
      </c>
      <c r="N9" s="412">
        <v>112.4</v>
      </c>
      <c r="O9" s="412">
        <v>113.8</v>
      </c>
    </row>
    <row r="10" spans="1:15" ht="15">
      <c r="A10" s="162" t="s">
        <v>3</v>
      </c>
      <c r="B10" s="417">
        <v>111.1</v>
      </c>
      <c r="C10" s="417">
        <v>109.8</v>
      </c>
      <c r="D10" s="417">
        <v>109</v>
      </c>
      <c r="E10" s="417">
        <v>106.8</v>
      </c>
      <c r="F10" s="417">
        <v>105.3</v>
      </c>
      <c r="G10" s="417">
        <v>117.7</v>
      </c>
      <c r="H10" s="417">
        <v>108.4</v>
      </c>
      <c r="I10" s="417">
        <v>116.9</v>
      </c>
      <c r="J10" s="417">
        <v>108.9</v>
      </c>
      <c r="K10" s="417">
        <v>100.6</v>
      </c>
      <c r="L10" s="417">
        <v>116.8</v>
      </c>
      <c r="M10" s="417">
        <v>115.3</v>
      </c>
      <c r="N10" s="417">
        <v>111.8</v>
      </c>
      <c r="O10" s="417">
        <v>109.5</v>
      </c>
    </row>
    <row r="11" spans="1:15" ht="15">
      <c r="A11" s="162" t="s">
        <v>4</v>
      </c>
      <c r="B11" s="412">
        <v>110.1</v>
      </c>
      <c r="C11" s="412">
        <v>108</v>
      </c>
      <c r="D11" s="412">
        <v>107.2</v>
      </c>
      <c r="E11" s="412">
        <v>106.6</v>
      </c>
      <c r="F11" s="412">
        <v>105.8</v>
      </c>
      <c r="G11" s="412">
        <v>117.5</v>
      </c>
      <c r="H11" s="412">
        <v>107.2</v>
      </c>
      <c r="I11" s="412">
        <v>112.7</v>
      </c>
      <c r="J11" s="412">
        <v>107.6</v>
      </c>
      <c r="K11" s="412">
        <v>100.4</v>
      </c>
      <c r="L11" s="412">
        <v>116.9</v>
      </c>
      <c r="M11" s="412">
        <v>113.5</v>
      </c>
      <c r="N11" s="412">
        <v>111.6</v>
      </c>
      <c r="O11" s="412">
        <v>109.9</v>
      </c>
    </row>
    <row r="12" spans="1:15" ht="15">
      <c r="A12" s="162" t="s">
        <v>5</v>
      </c>
      <c r="B12" s="412">
        <v>109.7</v>
      </c>
      <c r="C12" s="412">
        <v>108</v>
      </c>
      <c r="D12" s="412">
        <v>105.9</v>
      </c>
      <c r="E12" s="412">
        <v>106.2</v>
      </c>
      <c r="F12" s="412">
        <v>106.7</v>
      </c>
      <c r="G12" s="412">
        <v>116.3</v>
      </c>
      <c r="H12" s="412">
        <v>106.2</v>
      </c>
      <c r="I12" s="412">
        <v>111</v>
      </c>
      <c r="J12" s="412">
        <v>107.6</v>
      </c>
      <c r="K12" s="412">
        <v>100.5</v>
      </c>
      <c r="L12" s="412">
        <v>116.9</v>
      </c>
      <c r="M12" s="412">
        <v>111.3</v>
      </c>
      <c r="N12" s="412">
        <v>110.5</v>
      </c>
      <c r="O12" s="412">
        <v>107.2</v>
      </c>
    </row>
    <row r="13" spans="1:15" ht="15">
      <c r="A13" s="162" t="s">
        <v>6</v>
      </c>
      <c r="B13" s="412">
        <v>109.4</v>
      </c>
      <c r="C13" s="412">
        <v>108.5</v>
      </c>
      <c r="D13" s="412">
        <v>104.2</v>
      </c>
      <c r="E13" s="412">
        <v>105.9</v>
      </c>
      <c r="F13" s="412">
        <v>107.9</v>
      </c>
      <c r="G13" s="412">
        <v>114.3</v>
      </c>
      <c r="H13" s="412">
        <v>108.3</v>
      </c>
      <c r="I13" s="412">
        <v>111.5</v>
      </c>
      <c r="J13" s="412">
        <v>107.9</v>
      </c>
      <c r="K13" s="412">
        <v>100.6</v>
      </c>
      <c r="L13" s="412">
        <v>117.1</v>
      </c>
      <c r="M13" s="412">
        <v>110.6</v>
      </c>
      <c r="N13" s="412">
        <v>112</v>
      </c>
      <c r="O13" s="412">
        <v>107.1</v>
      </c>
    </row>
    <row r="14" spans="1:15" s="273" customFormat="1" ht="15.75" customHeight="1">
      <c r="A14" s="283" t="s">
        <v>7</v>
      </c>
      <c r="B14" s="412">
        <v>109.4</v>
      </c>
      <c r="C14" s="412">
        <v>107.9</v>
      </c>
      <c r="D14" s="412">
        <v>103.8</v>
      </c>
      <c r="E14" s="412">
        <v>105.7</v>
      </c>
      <c r="F14" s="412">
        <v>107.4</v>
      </c>
      <c r="G14" s="412">
        <v>114.1</v>
      </c>
      <c r="H14" s="412">
        <v>107.1</v>
      </c>
      <c r="I14" s="412">
        <v>111</v>
      </c>
      <c r="J14" s="412">
        <v>107.2</v>
      </c>
      <c r="K14" s="412">
        <v>100.7</v>
      </c>
      <c r="L14" s="412">
        <v>117.3</v>
      </c>
      <c r="M14" s="412">
        <v>108.8</v>
      </c>
      <c r="N14" s="412">
        <v>112.5</v>
      </c>
      <c r="O14" s="412">
        <v>106.7</v>
      </c>
    </row>
    <row r="15" spans="1:15" ht="16.5" customHeight="1">
      <c r="A15" s="162" t="s">
        <v>8</v>
      </c>
      <c r="B15" s="417">
        <v>109.6</v>
      </c>
      <c r="C15" s="417">
        <v>106.4</v>
      </c>
      <c r="D15" s="417">
        <v>100.7</v>
      </c>
      <c r="E15" s="417">
        <v>105.8</v>
      </c>
      <c r="F15" s="417">
        <v>109.2</v>
      </c>
      <c r="G15" s="417">
        <v>114.1</v>
      </c>
      <c r="H15" s="417">
        <v>107.3</v>
      </c>
      <c r="I15" s="417">
        <v>110.3</v>
      </c>
      <c r="J15" s="417">
        <v>106.8</v>
      </c>
      <c r="K15" s="417">
        <v>100.4</v>
      </c>
      <c r="L15" s="417">
        <v>117.5</v>
      </c>
      <c r="M15" s="417">
        <v>107.5</v>
      </c>
      <c r="N15" s="417">
        <v>112</v>
      </c>
      <c r="O15" s="417">
        <v>106.5</v>
      </c>
    </row>
    <row r="16" spans="1:15" ht="15">
      <c r="A16" s="162" t="s">
        <v>9</v>
      </c>
      <c r="B16" s="412">
        <v>109.7</v>
      </c>
      <c r="C16" s="412">
        <v>106.1</v>
      </c>
      <c r="D16" s="412">
        <v>99.1</v>
      </c>
      <c r="E16" s="412">
        <v>105.8</v>
      </c>
      <c r="F16" s="412">
        <v>108.8</v>
      </c>
      <c r="G16" s="412">
        <v>114.2</v>
      </c>
      <c r="H16" s="412">
        <v>107.5</v>
      </c>
      <c r="I16" s="412">
        <v>109.8</v>
      </c>
      <c r="J16" s="412">
        <v>105.8</v>
      </c>
      <c r="K16" s="412">
        <v>100.3</v>
      </c>
      <c r="L16" s="412">
        <v>117.3</v>
      </c>
      <c r="M16" s="412">
        <v>106.5</v>
      </c>
      <c r="N16" s="412">
        <v>111.6</v>
      </c>
      <c r="O16" s="412">
        <v>107.7</v>
      </c>
    </row>
    <row r="17" spans="1:15" ht="15.75" customHeight="1">
      <c r="A17" s="162" t="s">
        <v>10</v>
      </c>
      <c r="B17" s="412">
        <v>109.4</v>
      </c>
      <c r="C17" s="412">
        <v>107.8</v>
      </c>
      <c r="D17" s="412">
        <v>100.5</v>
      </c>
      <c r="E17" s="412">
        <v>105.7</v>
      </c>
      <c r="F17" s="412">
        <v>108.6</v>
      </c>
      <c r="G17" s="412">
        <v>113.5</v>
      </c>
      <c r="H17" s="412">
        <v>108.9</v>
      </c>
      <c r="I17" s="412">
        <v>108.5</v>
      </c>
      <c r="J17" s="412">
        <v>105.3</v>
      </c>
      <c r="K17" s="412">
        <v>100.6</v>
      </c>
      <c r="L17" s="412">
        <v>117.4</v>
      </c>
      <c r="M17" s="412">
        <v>106</v>
      </c>
      <c r="N17" s="412">
        <v>109.1</v>
      </c>
      <c r="O17" s="412">
        <v>108.7</v>
      </c>
    </row>
    <row r="18" spans="1:15" ht="14.25" customHeight="1" hidden="1">
      <c r="A18" s="162"/>
      <c r="B18" s="119"/>
      <c r="C18" s="119"/>
      <c r="D18" s="119"/>
      <c r="E18" s="119"/>
      <c r="F18" s="119"/>
      <c r="G18" s="113"/>
      <c r="H18" s="119"/>
      <c r="I18" s="119"/>
      <c r="J18" s="119"/>
      <c r="K18" s="119"/>
      <c r="L18" s="119"/>
      <c r="M18" s="169"/>
      <c r="N18" s="331"/>
      <c r="O18" s="332"/>
    </row>
    <row r="19" spans="1:15" s="28" customFormat="1" ht="14.25">
      <c r="A19" s="457" t="s">
        <v>51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9"/>
    </row>
    <row r="20" spans="1:15" ht="15">
      <c r="A20" s="160" t="s">
        <v>12</v>
      </c>
      <c r="B20" s="413">
        <v>116.5</v>
      </c>
      <c r="C20" s="413">
        <v>107.8</v>
      </c>
      <c r="D20" s="413">
        <v>105.1</v>
      </c>
      <c r="E20" s="413">
        <v>122.3</v>
      </c>
      <c r="F20" s="413">
        <v>102.4</v>
      </c>
      <c r="G20" s="413">
        <v>142.5</v>
      </c>
      <c r="H20" s="413">
        <v>113.2</v>
      </c>
      <c r="I20" s="413">
        <v>128.4</v>
      </c>
      <c r="J20" s="413">
        <v>114.5</v>
      </c>
      <c r="K20" s="413">
        <v>91.2</v>
      </c>
      <c r="L20" s="413">
        <v>120.5</v>
      </c>
      <c r="M20" s="413">
        <v>144.5</v>
      </c>
      <c r="N20" s="413">
        <v>108.7</v>
      </c>
      <c r="O20" s="413">
        <v>126.2</v>
      </c>
    </row>
    <row r="21" spans="1:15" ht="15">
      <c r="A21" s="159" t="s">
        <v>57</v>
      </c>
      <c r="B21" s="412">
        <v>120.1</v>
      </c>
      <c r="C21" s="412">
        <v>108.9</v>
      </c>
      <c r="D21" s="412">
        <v>111.9</v>
      </c>
      <c r="E21" s="412">
        <v>118.3</v>
      </c>
      <c r="F21" s="412">
        <v>108.5</v>
      </c>
      <c r="G21" s="412">
        <v>131.2</v>
      </c>
      <c r="H21" s="412">
        <v>112.1</v>
      </c>
      <c r="I21" s="412">
        <v>128.6</v>
      </c>
      <c r="J21" s="412">
        <v>111.2</v>
      </c>
      <c r="K21" s="412">
        <v>92.7</v>
      </c>
      <c r="L21" s="412">
        <v>119</v>
      </c>
      <c r="M21" s="412">
        <v>137.1</v>
      </c>
      <c r="N21" s="412">
        <v>115.8</v>
      </c>
      <c r="O21" s="412">
        <v>127.9</v>
      </c>
    </row>
    <row r="22" spans="1:15" ht="15">
      <c r="A22" s="160" t="s">
        <v>1</v>
      </c>
      <c r="B22" s="412">
        <v>115.9</v>
      </c>
      <c r="C22" s="412">
        <v>109.9</v>
      </c>
      <c r="D22" s="412">
        <v>111.9</v>
      </c>
      <c r="E22" s="412">
        <v>116.3</v>
      </c>
      <c r="F22" s="412">
        <v>111.8</v>
      </c>
      <c r="G22" s="412">
        <v>123.7</v>
      </c>
      <c r="H22" s="412">
        <v>108.8</v>
      </c>
      <c r="I22" s="412">
        <v>124.9</v>
      </c>
      <c r="J22" s="412">
        <v>109.8</v>
      </c>
      <c r="K22" s="412">
        <v>92.3</v>
      </c>
      <c r="L22" s="412">
        <v>118.9</v>
      </c>
      <c r="M22" s="412">
        <v>132.8</v>
      </c>
      <c r="N22" s="412">
        <v>122.5</v>
      </c>
      <c r="O22" s="412">
        <v>122</v>
      </c>
    </row>
    <row r="23" spans="1:15" ht="15">
      <c r="A23" s="161" t="s">
        <v>2</v>
      </c>
      <c r="B23" s="412">
        <v>110.7</v>
      </c>
      <c r="C23" s="412">
        <v>110.7</v>
      </c>
      <c r="D23" s="412">
        <v>109.5</v>
      </c>
      <c r="E23" s="412">
        <v>114.7</v>
      </c>
      <c r="F23" s="412">
        <v>108.1</v>
      </c>
      <c r="G23" s="412">
        <v>125.1</v>
      </c>
      <c r="H23" s="412">
        <v>110.4</v>
      </c>
      <c r="I23" s="412">
        <v>123.8</v>
      </c>
      <c r="J23" s="412">
        <v>108.4</v>
      </c>
      <c r="K23" s="412">
        <v>90.9</v>
      </c>
      <c r="L23" s="412">
        <v>119.3</v>
      </c>
      <c r="M23" s="412">
        <v>128.2</v>
      </c>
      <c r="N23" s="412">
        <v>119.2</v>
      </c>
      <c r="O23" s="412">
        <v>119.5</v>
      </c>
    </row>
    <row r="24" spans="1:15" ht="15">
      <c r="A24" s="202" t="s">
        <v>3</v>
      </c>
      <c r="B24" s="417">
        <v>113.1</v>
      </c>
      <c r="C24" s="417">
        <v>111.5</v>
      </c>
      <c r="D24" s="417">
        <v>107.9</v>
      </c>
      <c r="E24" s="417">
        <v>114.1</v>
      </c>
      <c r="F24" s="417">
        <v>108.3</v>
      </c>
      <c r="G24" s="417">
        <v>121</v>
      </c>
      <c r="H24" s="417">
        <v>111</v>
      </c>
      <c r="I24" s="417">
        <v>122.9</v>
      </c>
      <c r="J24" s="417">
        <v>110.3</v>
      </c>
      <c r="K24" s="417">
        <v>91.9</v>
      </c>
      <c r="L24" s="417">
        <v>118.9</v>
      </c>
      <c r="M24" s="417">
        <v>125</v>
      </c>
      <c r="N24" s="417">
        <v>117.3</v>
      </c>
      <c r="O24" s="417">
        <v>113.1</v>
      </c>
    </row>
    <row r="25" spans="1:15" ht="15">
      <c r="A25" s="162" t="s">
        <v>4</v>
      </c>
      <c r="B25" s="412">
        <v>111.6</v>
      </c>
      <c r="C25" s="412">
        <v>109</v>
      </c>
      <c r="D25" s="412">
        <v>105.9</v>
      </c>
      <c r="E25" s="412">
        <v>113.2</v>
      </c>
      <c r="F25" s="412">
        <v>109.2</v>
      </c>
      <c r="G25" s="412">
        <v>120.8</v>
      </c>
      <c r="H25" s="412">
        <v>109</v>
      </c>
      <c r="I25" s="412">
        <v>116.9</v>
      </c>
      <c r="J25" s="412">
        <v>109</v>
      </c>
      <c r="K25" s="412">
        <v>92.1</v>
      </c>
      <c r="L25" s="412">
        <v>118.7</v>
      </c>
      <c r="M25" s="412">
        <v>121.4</v>
      </c>
      <c r="N25" s="412">
        <v>117.2</v>
      </c>
      <c r="O25" s="412">
        <v>113</v>
      </c>
    </row>
    <row r="26" spans="1:15" ht="15">
      <c r="A26" s="212" t="s">
        <v>5</v>
      </c>
      <c r="B26" s="412">
        <v>111.2</v>
      </c>
      <c r="C26" s="412">
        <v>109</v>
      </c>
      <c r="D26" s="412">
        <v>104.3</v>
      </c>
      <c r="E26" s="412">
        <v>112.4</v>
      </c>
      <c r="F26" s="412">
        <v>110.7</v>
      </c>
      <c r="G26" s="412">
        <v>118.8</v>
      </c>
      <c r="H26" s="412">
        <v>107.6</v>
      </c>
      <c r="I26" s="412">
        <v>114.6</v>
      </c>
      <c r="J26" s="412">
        <v>108.7</v>
      </c>
      <c r="K26" s="412">
        <v>93.8</v>
      </c>
      <c r="L26" s="412">
        <v>118.4</v>
      </c>
      <c r="M26" s="412">
        <v>117.2</v>
      </c>
      <c r="N26" s="412">
        <v>116</v>
      </c>
      <c r="O26" s="412">
        <v>109.2</v>
      </c>
    </row>
    <row r="27" spans="1:15" ht="15">
      <c r="A27" s="162" t="s">
        <v>6</v>
      </c>
      <c r="B27" s="412">
        <v>110.8</v>
      </c>
      <c r="C27" s="412">
        <v>109.6</v>
      </c>
      <c r="D27" s="412">
        <v>102.6</v>
      </c>
      <c r="E27" s="412">
        <v>111.9</v>
      </c>
      <c r="F27" s="412">
        <v>113</v>
      </c>
      <c r="G27" s="412">
        <v>116.4</v>
      </c>
      <c r="H27" s="412">
        <v>110.5</v>
      </c>
      <c r="I27" s="412">
        <v>115</v>
      </c>
      <c r="J27" s="412">
        <v>108.9</v>
      </c>
      <c r="K27" s="412">
        <v>94.5</v>
      </c>
      <c r="L27" s="412">
        <v>118.3</v>
      </c>
      <c r="M27" s="412">
        <v>115.7</v>
      </c>
      <c r="N27" s="412">
        <v>117.4</v>
      </c>
      <c r="O27" s="412">
        <v>108.9</v>
      </c>
    </row>
    <row r="28" spans="1:15" ht="13.5" customHeight="1">
      <c r="A28" s="212" t="s">
        <v>7</v>
      </c>
      <c r="B28" s="412">
        <v>110.4</v>
      </c>
      <c r="C28" s="412">
        <v>108.7</v>
      </c>
      <c r="D28" s="412">
        <v>102.1</v>
      </c>
      <c r="E28" s="412">
        <v>111.4</v>
      </c>
      <c r="F28" s="412">
        <v>111.8</v>
      </c>
      <c r="G28" s="412">
        <v>115.9</v>
      </c>
      <c r="H28" s="412">
        <v>108.7</v>
      </c>
      <c r="I28" s="412">
        <v>114.1</v>
      </c>
      <c r="J28" s="412">
        <v>108</v>
      </c>
      <c r="K28" s="412">
        <v>95.4</v>
      </c>
      <c r="L28" s="412">
        <v>118.6</v>
      </c>
      <c r="M28" s="412">
        <v>112.6</v>
      </c>
      <c r="N28" s="412">
        <v>117.7</v>
      </c>
      <c r="O28" s="412">
        <v>108.2</v>
      </c>
    </row>
    <row r="29" spans="1:15" ht="13.5" customHeight="1">
      <c r="A29" s="162" t="s">
        <v>8</v>
      </c>
      <c r="B29" s="417">
        <v>111.4</v>
      </c>
      <c r="C29" s="417">
        <v>107.2</v>
      </c>
      <c r="D29" s="417">
        <v>98.9</v>
      </c>
      <c r="E29" s="417">
        <v>111.6</v>
      </c>
      <c r="F29" s="417">
        <v>115.3</v>
      </c>
      <c r="G29" s="417">
        <v>116</v>
      </c>
      <c r="H29" s="417">
        <v>109</v>
      </c>
      <c r="I29" s="417">
        <v>113.2</v>
      </c>
      <c r="J29" s="417">
        <v>107.5</v>
      </c>
      <c r="K29" s="417">
        <v>95.1</v>
      </c>
      <c r="L29" s="417">
        <v>118.9</v>
      </c>
      <c r="M29" s="417">
        <v>110.6</v>
      </c>
      <c r="N29" s="417">
        <v>117.3</v>
      </c>
      <c r="O29" s="417">
        <v>107.9</v>
      </c>
    </row>
    <row r="30" spans="1:15" ht="13.5" customHeight="1">
      <c r="A30" s="162" t="s">
        <v>9</v>
      </c>
      <c r="B30" s="412">
        <v>111.4</v>
      </c>
      <c r="C30" s="412">
        <v>106.6</v>
      </c>
      <c r="D30" s="412">
        <v>97.1</v>
      </c>
      <c r="E30" s="412">
        <v>111.4</v>
      </c>
      <c r="F30" s="412">
        <v>114.5</v>
      </c>
      <c r="G30" s="412">
        <v>116</v>
      </c>
      <c r="H30" s="412">
        <v>109.1</v>
      </c>
      <c r="I30" s="412">
        <v>112.4</v>
      </c>
      <c r="J30" s="412">
        <v>106.4</v>
      </c>
      <c r="K30" s="412">
        <v>95.2</v>
      </c>
      <c r="L30" s="412">
        <v>118.7</v>
      </c>
      <c r="M30" s="412">
        <v>108.7</v>
      </c>
      <c r="N30" s="412">
        <v>117.4</v>
      </c>
      <c r="O30" s="412">
        <v>109.1</v>
      </c>
    </row>
    <row r="31" spans="1:15" ht="13.5" customHeight="1">
      <c r="A31" s="162" t="s">
        <v>10</v>
      </c>
      <c r="B31" s="412">
        <v>111.1</v>
      </c>
      <c r="C31" s="412">
        <v>108.9</v>
      </c>
      <c r="D31" s="412">
        <v>99.1</v>
      </c>
      <c r="E31" s="412">
        <v>111.2</v>
      </c>
      <c r="F31" s="412">
        <v>114.2</v>
      </c>
      <c r="G31" s="412">
        <v>115.5</v>
      </c>
      <c r="H31" s="412">
        <v>111.1</v>
      </c>
      <c r="I31" s="412">
        <v>111.2</v>
      </c>
      <c r="J31" s="412">
        <v>106</v>
      </c>
      <c r="K31" s="412">
        <v>96.5</v>
      </c>
      <c r="L31" s="412">
        <v>119</v>
      </c>
      <c r="M31" s="412">
        <v>107.8</v>
      </c>
      <c r="N31" s="412">
        <v>112.3</v>
      </c>
      <c r="O31" s="412">
        <v>110.2</v>
      </c>
    </row>
    <row r="32" spans="1:15" ht="14.25">
      <c r="A32" s="457" t="s">
        <v>38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9"/>
    </row>
    <row r="33" spans="1:15" ht="13.5" customHeight="1">
      <c r="A33" s="160" t="s">
        <v>12</v>
      </c>
      <c r="B33" s="413">
        <v>96.5</v>
      </c>
      <c r="C33" s="413">
        <v>92.1</v>
      </c>
      <c r="D33" s="413">
        <v>97.2</v>
      </c>
      <c r="E33" s="413">
        <v>93.2</v>
      </c>
      <c r="F33" s="413">
        <v>94.1</v>
      </c>
      <c r="G33" s="413">
        <v>94.8</v>
      </c>
      <c r="H33" s="413">
        <v>94.4</v>
      </c>
      <c r="I33" s="413">
        <v>92</v>
      </c>
      <c r="J33" s="413">
        <v>92.7</v>
      </c>
      <c r="K33" s="413">
        <v>106.3</v>
      </c>
      <c r="L33" s="413">
        <v>96</v>
      </c>
      <c r="M33" s="413">
        <v>96.4</v>
      </c>
      <c r="N33" s="413">
        <v>100.8</v>
      </c>
      <c r="O33" s="413">
        <v>94.6</v>
      </c>
    </row>
    <row r="34" spans="1:15" ht="15">
      <c r="A34" s="159" t="s">
        <v>57</v>
      </c>
      <c r="B34" s="412">
        <v>98.9</v>
      </c>
      <c r="C34" s="412">
        <v>96.3</v>
      </c>
      <c r="D34" s="412">
        <v>102.3</v>
      </c>
      <c r="E34" s="412">
        <v>98.5</v>
      </c>
      <c r="F34" s="412">
        <v>97.6</v>
      </c>
      <c r="G34" s="412">
        <v>99.4</v>
      </c>
      <c r="H34" s="412">
        <v>97.9</v>
      </c>
      <c r="I34" s="412">
        <v>94.2</v>
      </c>
      <c r="J34" s="412">
        <v>95.7</v>
      </c>
      <c r="K34" s="412">
        <v>106.4</v>
      </c>
      <c r="L34" s="412">
        <v>100.3</v>
      </c>
      <c r="M34" s="412">
        <v>101.1</v>
      </c>
      <c r="N34" s="412">
        <v>97.7</v>
      </c>
      <c r="O34" s="412">
        <v>95.1</v>
      </c>
    </row>
    <row r="35" spans="1:15" ht="15">
      <c r="A35" s="160" t="s">
        <v>1</v>
      </c>
      <c r="B35" s="412">
        <v>100</v>
      </c>
      <c r="C35" s="412">
        <v>98.9</v>
      </c>
      <c r="D35" s="412">
        <v>113</v>
      </c>
      <c r="E35" s="412">
        <v>99.8</v>
      </c>
      <c r="F35" s="412">
        <v>99.9</v>
      </c>
      <c r="G35" s="412">
        <v>97.9</v>
      </c>
      <c r="H35" s="412">
        <v>98.5</v>
      </c>
      <c r="I35" s="412">
        <v>95.3</v>
      </c>
      <c r="J35" s="412">
        <v>98.5</v>
      </c>
      <c r="K35" s="412">
        <v>105.2</v>
      </c>
      <c r="L35" s="412">
        <v>100.8</v>
      </c>
      <c r="M35" s="412">
        <v>102.3</v>
      </c>
      <c r="N35" s="412">
        <v>103.1</v>
      </c>
      <c r="O35" s="412">
        <v>97.3</v>
      </c>
    </row>
    <row r="36" spans="1:15" ht="16.5" customHeight="1">
      <c r="A36" s="203" t="s">
        <v>2</v>
      </c>
      <c r="B36" s="412">
        <v>105.2</v>
      </c>
      <c r="C36" s="412">
        <v>100.7</v>
      </c>
      <c r="D36" s="412">
        <v>114.7</v>
      </c>
      <c r="E36" s="412">
        <v>102.4</v>
      </c>
      <c r="F36" s="412">
        <v>101</v>
      </c>
      <c r="G36" s="412">
        <v>97.8</v>
      </c>
      <c r="H36" s="412">
        <v>99.2</v>
      </c>
      <c r="I36" s="412">
        <v>97.8</v>
      </c>
      <c r="J36" s="412">
        <v>97.4</v>
      </c>
      <c r="K36" s="412">
        <v>105.8</v>
      </c>
      <c r="L36" s="412">
        <v>103.7</v>
      </c>
      <c r="M36" s="412">
        <v>104.5</v>
      </c>
      <c r="N36" s="412">
        <v>102.9</v>
      </c>
      <c r="O36" s="412">
        <v>100.7</v>
      </c>
    </row>
    <row r="37" spans="1:15" ht="15">
      <c r="A37" s="204" t="s">
        <v>3</v>
      </c>
      <c r="B37" s="417">
        <v>106.1</v>
      </c>
      <c r="C37" s="417">
        <v>101.8</v>
      </c>
      <c r="D37" s="417">
        <v>116.8</v>
      </c>
      <c r="E37" s="417">
        <v>101.7</v>
      </c>
      <c r="F37" s="417">
        <v>101.2</v>
      </c>
      <c r="G37" s="417">
        <v>100</v>
      </c>
      <c r="H37" s="417">
        <v>98.7</v>
      </c>
      <c r="I37" s="417">
        <v>98.1</v>
      </c>
      <c r="J37" s="417">
        <v>99.2</v>
      </c>
      <c r="K37" s="417">
        <v>104.8</v>
      </c>
      <c r="L37" s="417">
        <v>103.5</v>
      </c>
      <c r="M37" s="417">
        <v>104.2</v>
      </c>
      <c r="N37" s="417">
        <v>104.4</v>
      </c>
      <c r="O37" s="417">
        <v>100.8</v>
      </c>
    </row>
    <row r="38" spans="1:15" ht="15">
      <c r="A38" s="162" t="s">
        <v>4</v>
      </c>
      <c r="B38" s="412">
        <v>106.1</v>
      </c>
      <c r="C38" s="412">
        <v>102.2</v>
      </c>
      <c r="D38" s="412">
        <v>119.3</v>
      </c>
      <c r="E38" s="412">
        <v>103.5</v>
      </c>
      <c r="F38" s="412">
        <v>101</v>
      </c>
      <c r="G38" s="412">
        <v>98.8</v>
      </c>
      <c r="H38" s="412">
        <v>100.1</v>
      </c>
      <c r="I38" s="412">
        <v>97.4</v>
      </c>
      <c r="J38" s="412">
        <v>98.5</v>
      </c>
      <c r="K38" s="412">
        <v>103.6</v>
      </c>
      <c r="L38" s="412">
        <v>104.3</v>
      </c>
      <c r="M38" s="412">
        <v>103.9</v>
      </c>
      <c r="N38" s="412">
        <v>103.4</v>
      </c>
      <c r="O38" s="412">
        <v>101.6</v>
      </c>
    </row>
    <row r="39" spans="1:15" ht="15">
      <c r="A39" s="212" t="s">
        <v>5</v>
      </c>
      <c r="B39" s="412">
        <v>105.1</v>
      </c>
      <c r="C39" s="412">
        <v>101.5</v>
      </c>
      <c r="D39" s="412">
        <v>121.5</v>
      </c>
      <c r="E39" s="412">
        <v>103.5</v>
      </c>
      <c r="F39" s="412">
        <v>100.5</v>
      </c>
      <c r="G39" s="412">
        <v>100.8</v>
      </c>
      <c r="H39" s="412">
        <v>99.6</v>
      </c>
      <c r="I39" s="412">
        <v>97</v>
      </c>
      <c r="J39" s="412">
        <v>99.2</v>
      </c>
      <c r="K39" s="412">
        <v>102.2</v>
      </c>
      <c r="L39" s="412">
        <v>106.7</v>
      </c>
      <c r="M39" s="412">
        <v>104.2</v>
      </c>
      <c r="N39" s="412">
        <v>101.6</v>
      </c>
      <c r="O39" s="412">
        <v>101.4</v>
      </c>
    </row>
    <row r="40" spans="1:15" ht="15">
      <c r="A40" s="162" t="s">
        <v>6</v>
      </c>
      <c r="B40" s="412">
        <v>105</v>
      </c>
      <c r="C40" s="412">
        <v>100.7</v>
      </c>
      <c r="D40" s="412">
        <v>122.1</v>
      </c>
      <c r="E40" s="412">
        <v>102.5</v>
      </c>
      <c r="F40" s="412">
        <v>100.7</v>
      </c>
      <c r="G40" s="412">
        <v>100.8</v>
      </c>
      <c r="H40" s="412">
        <v>99.9</v>
      </c>
      <c r="I40" s="412">
        <v>96.8</v>
      </c>
      <c r="J40" s="412">
        <v>99.5</v>
      </c>
      <c r="K40" s="412">
        <v>101</v>
      </c>
      <c r="L40" s="412">
        <v>109.7</v>
      </c>
      <c r="M40" s="412">
        <v>104.5</v>
      </c>
      <c r="N40" s="412">
        <v>104</v>
      </c>
      <c r="O40" s="412">
        <v>101.9</v>
      </c>
    </row>
    <row r="41" spans="1:15" ht="13.5" customHeight="1">
      <c r="A41" s="212" t="s">
        <v>7</v>
      </c>
      <c r="B41" s="412">
        <v>104.8</v>
      </c>
      <c r="C41" s="412">
        <v>100.8</v>
      </c>
      <c r="D41" s="412">
        <v>122.9</v>
      </c>
      <c r="E41" s="412">
        <v>102.6</v>
      </c>
      <c r="F41" s="412">
        <v>100.3</v>
      </c>
      <c r="G41" s="412">
        <v>101.9</v>
      </c>
      <c r="H41" s="412">
        <v>99.9</v>
      </c>
      <c r="I41" s="412">
        <v>97.7</v>
      </c>
      <c r="J41" s="412">
        <v>99.6</v>
      </c>
      <c r="K41" s="412">
        <v>100.8</v>
      </c>
      <c r="L41" s="412">
        <v>109.4</v>
      </c>
      <c r="M41" s="412">
        <v>105</v>
      </c>
      <c r="N41" s="412">
        <v>104.7</v>
      </c>
      <c r="O41" s="412">
        <v>102</v>
      </c>
    </row>
    <row r="42" spans="1:15" ht="15">
      <c r="A42" s="162" t="s">
        <v>8</v>
      </c>
      <c r="B42" s="417">
        <v>103.3</v>
      </c>
      <c r="C42" s="417">
        <v>99.8</v>
      </c>
      <c r="D42" s="417">
        <v>121.2</v>
      </c>
      <c r="E42" s="417">
        <v>101.7</v>
      </c>
      <c r="F42" s="417">
        <v>99.1</v>
      </c>
      <c r="G42" s="417">
        <v>100.7</v>
      </c>
      <c r="H42" s="417">
        <v>100.8</v>
      </c>
      <c r="I42" s="417">
        <v>97.3</v>
      </c>
      <c r="J42" s="417">
        <v>100.8</v>
      </c>
      <c r="K42" s="417">
        <v>100.5</v>
      </c>
      <c r="L42" s="417">
        <v>108.4</v>
      </c>
      <c r="M42" s="417">
        <v>104</v>
      </c>
      <c r="N42" s="417">
        <v>103.9</v>
      </c>
      <c r="O42" s="417">
        <v>101.8</v>
      </c>
    </row>
    <row r="43" spans="1:15" ht="15">
      <c r="A43" s="162" t="s">
        <v>9</v>
      </c>
      <c r="B43" s="412">
        <v>104.2</v>
      </c>
      <c r="C43" s="412">
        <v>100.9</v>
      </c>
      <c r="D43" s="412">
        <v>122.6</v>
      </c>
      <c r="E43" s="412">
        <v>103</v>
      </c>
      <c r="F43" s="412">
        <v>99.8</v>
      </c>
      <c r="G43" s="412">
        <v>101</v>
      </c>
      <c r="H43" s="412">
        <v>101.9</v>
      </c>
      <c r="I43" s="412">
        <v>98.1</v>
      </c>
      <c r="J43" s="412">
        <v>100.3</v>
      </c>
      <c r="K43" s="412">
        <v>101.5</v>
      </c>
      <c r="L43" s="412">
        <v>107.3</v>
      </c>
      <c r="M43" s="412">
        <v>105.6</v>
      </c>
      <c r="N43" s="412">
        <v>102.2</v>
      </c>
      <c r="O43" s="412">
        <v>103.3</v>
      </c>
    </row>
    <row r="44" spans="1:15" ht="15">
      <c r="A44" s="212" t="s">
        <v>10</v>
      </c>
      <c r="B44" s="412">
        <v>103.3</v>
      </c>
      <c r="C44" s="412">
        <v>99.6</v>
      </c>
      <c r="D44" s="412">
        <v>115.8</v>
      </c>
      <c r="E44" s="412">
        <v>101.6</v>
      </c>
      <c r="F44" s="412">
        <v>98</v>
      </c>
      <c r="G44" s="412">
        <v>99.5</v>
      </c>
      <c r="H44" s="412">
        <v>101.7</v>
      </c>
      <c r="I44" s="412">
        <v>96.5</v>
      </c>
      <c r="J44" s="412">
        <v>99.6</v>
      </c>
      <c r="K44" s="412">
        <v>101.8</v>
      </c>
      <c r="L44" s="412">
        <v>105.9</v>
      </c>
      <c r="M44" s="412">
        <v>104.9</v>
      </c>
      <c r="N44" s="412">
        <v>103.3</v>
      </c>
      <c r="O44" s="412">
        <v>103</v>
      </c>
    </row>
  </sheetData>
  <mergeCells count="8">
    <mergeCell ref="A1:O1"/>
    <mergeCell ref="A2:O2"/>
    <mergeCell ref="A19:O19"/>
    <mergeCell ref="P2:R2"/>
    <mergeCell ref="A3:A4"/>
    <mergeCell ref="B3:O3"/>
    <mergeCell ref="A32:O32"/>
    <mergeCell ref="A5:O5"/>
  </mergeCells>
  <printOptions horizontalCentered="1" verticalCentered="1"/>
  <pageMargins left="0.2362204724409449" right="0.2362204724409449" top="0.15748031496062992" bottom="0.15748031496062992" header="0.1968503937007874" footer="0"/>
  <pageSetup horizontalDpi="600" verticalDpi="600" orientation="landscape" paperSize="9" scale="86" r:id="rId2"/>
  <headerFooter alignWithMargins="0">
    <oddFooter>&amp;RЗарплата ПФО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A31"/>
  <sheetViews>
    <sheetView zoomScale="85" zoomScaleNormal="85" zoomScaleSheetLayoutView="5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3" sqref="N33"/>
    </sheetView>
  </sheetViews>
  <sheetFormatPr defaultColWidth="9.00390625" defaultRowHeight="12.75"/>
  <cols>
    <col min="1" max="1" width="36.75390625" style="6" customWidth="1"/>
    <col min="2" max="2" width="7.75390625" style="1" hidden="1" customWidth="1"/>
    <col min="3" max="3" width="9.375" style="1" hidden="1" customWidth="1"/>
    <col min="4" max="5" width="8.875" style="1" hidden="1" customWidth="1"/>
    <col min="6" max="6" width="8.25390625" style="1" hidden="1" customWidth="1"/>
    <col min="7" max="7" width="8.125" style="1" hidden="1" customWidth="1"/>
    <col min="8" max="8" width="8.75390625" style="1" hidden="1" customWidth="1"/>
    <col min="9" max="9" width="9.625" style="1" hidden="1" customWidth="1"/>
    <col min="10" max="10" width="9.75390625" style="1" hidden="1" customWidth="1"/>
    <col min="11" max="11" width="9.25390625" style="1" hidden="1" customWidth="1"/>
    <col min="12" max="12" width="9.375" style="1" hidden="1" customWidth="1"/>
    <col min="13" max="13" width="11.375" style="1" hidden="1" customWidth="1"/>
    <col min="14" max="14" width="11.375" style="1" customWidth="1"/>
    <col min="15" max="15" width="9.375" style="1" customWidth="1"/>
    <col min="16" max="16" width="9.875" style="1" customWidth="1"/>
    <col min="17" max="17" width="8.875" style="1" customWidth="1"/>
    <col min="18" max="18" width="9.125" style="1" customWidth="1"/>
    <col min="19" max="19" width="8.375" style="1" customWidth="1"/>
    <col min="20" max="20" width="9.125" style="1" customWidth="1"/>
    <col min="21" max="21" width="9.625" style="1" customWidth="1"/>
    <col min="22" max="22" width="9.125" style="1" customWidth="1"/>
    <col min="23" max="23" width="10.75390625" style="1" customWidth="1"/>
    <col min="24" max="16384" width="9.125" style="1" customWidth="1"/>
  </cols>
  <sheetData>
    <row r="1" spans="1:23" ht="33" customHeight="1">
      <c r="A1" s="442" t="s">
        <v>74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444"/>
      <c r="Q1" s="444"/>
      <c r="R1" s="444"/>
      <c r="S1" s="444"/>
      <c r="T1" s="444"/>
      <c r="U1" s="444"/>
      <c r="V1" s="444"/>
      <c r="W1" s="444"/>
    </row>
    <row r="2" spans="11:19" ht="13.5" thickBot="1">
      <c r="K2" s="452"/>
      <c r="L2" s="452"/>
      <c r="M2" s="452"/>
      <c r="N2" s="77"/>
      <c r="Q2" s="452"/>
      <c r="R2" s="452"/>
      <c r="S2" s="452"/>
    </row>
    <row r="3" spans="1:26" ht="15.75">
      <c r="A3" s="450"/>
      <c r="B3" s="445" t="s">
        <v>26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65"/>
      <c r="N3" s="398">
        <v>2010</v>
      </c>
      <c r="O3" s="466" t="s">
        <v>101</v>
      </c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8"/>
    </row>
    <row r="4" spans="1:26" ht="32.25" thickBot="1">
      <c r="A4" s="451"/>
      <c r="B4" s="79" t="s">
        <v>12</v>
      </c>
      <c r="C4" s="80" t="s">
        <v>0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  <c r="I4" s="80" t="s">
        <v>6</v>
      </c>
      <c r="J4" s="80" t="s">
        <v>7</v>
      </c>
      <c r="K4" s="80" t="s">
        <v>8</v>
      </c>
      <c r="L4" s="81" t="s">
        <v>9</v>
      </c>
      <c r="M4" s="104" t="s">
        <v>10</v>
      </c>
      <c r="N4" s="399" t="s">
        <v>10</v>
      </c>
      <c r="O4" s="79" t="s">
        <v>12</v>
      </c>
      <c r="P4" s="82" t="s">
        <v>0</v>
      </c>
      <c r="Q4" s="80" t="s">
        <v>1</v>
      </c>
      <c r="R4" s="80" t="s">
        <v>2</v>
      </c>
      <c r="S4" s="83" t="s">
        <v>3</v>
      </c>
      <c r="T4" s="83" t="s">
        <v>4</v>
      </c>
      <c r="U4" s="83" t="s">
        <v>5</v>
      </c>
      <c r="V4" s="83" t="s">
        <v>6</v>
      </c>
      <c r="W4" s="83" t="s">
        <v>7</v>
      </c>
      <c r="X4" s="83" t="s">
        <v>8</v>
      </c>
      <c r="Y4" s="83" t="s">
        <v>9</v>
      </c>
      <c r="Z4" s="84" t="s">
        <v>10</v>
      </c>
    </row>
    <row r="5" spans="1:26" s="28" customFormat="1" ht="25.5" customHeight="1">
      <c r="A5" s="193" t="s">
        <v>41</v>
      </c>
      <c r="B5" s="185">
        <v>101.7</v>
      </c>
      <c r="C5" s="78">
        <v>102.7</v>
      </c>
      <c r="D5" s="78">
        <v>105</v>
      </c>
      <c r="E5" s="78">
        <v>105.7</v>
      </c>
      <c r="F5" s="78"/>
      <c r="G5" s="78"/>
      <c r="H5" s="78"/>
      <c r="I5" s="78"/>
      <c r="J5" s="78"/>
      <c r="K5" s="78"/>
      <c r="L5" s="78"/>
      <c r="M5" s="105">
        <v>106.3</v>
      </c>
      <c r="N5" s="206">
        <v>108.2</v>
      </c>
      <c r="O5" s="99">
        <v>106.7</v>
      </c>
      <c r="P5" s="85">
        <v>106.3</v>
      </c>
      <c r="Q5" s="209">
        <v>105.9</v>
      </c>
      <c r="R5" s="209">
        <v>105.5</v>
      </c>
      <c r="S5" s="209">
        <v>105.2</v>
      </c>
      <c r="T5" s="209">
        <v>105.3</v>
      </c>
      <c r="U5" s="205">
        <v>105.3</v>
      </c>
      <c r="V5" s="244">
        <v>105.4</v>
      </c>
      <c r="W5" s="205">
        <v>105.2</v>
      </c>
      <c r="X5" s="244">
        <v>105.1</v>
      </c>
      <c r="Y5" s="244">
        <v>105</v>
      </c>
      <c r="Z5" s="28">
        <v>104.7</v>
      </c>
    </row>
    <row r="6" spans="1:26" s="28" customFormat="1" ht="24.75" customHeight="1">
      <c r="A6" s="195" t="s">
        <v>56</v>
      </c>
      <c r="B6" s="186">
        <v>77.3</v>
      </c>
      <c r="C6" s="19" t="s">
        <v>53</v>
      </c>
      <c r="D6" s="26">
        <v>44.1</v>
      </c>
      <c r="E6" s="26">
        <v>84.5</v>
      </c>
      <c r="F6" s="26"/>
      <c r="G6" s="26"/>
      <c r="H6" s="26"/>
      <c r="I6" s="26"/>
      <c r="J6" s="26"/>
      <c r="K6" s="26"/>
      <c r="L6" s="26"/>
      <c r="M6" s="106">
        <v>152.6</v>
      </c>
      <c r="N6" s="208">
        <v>103.6</v>
      </c>
      <c r="O6" s="101">
        <v>103.5</v>
      </c>
      <c r="P6" s="89">
        <v>103.4</v>
      </c>
      <c r="Q6" s="209">
        <v>103.3</v>
      </c>
      <c r="R6" s="209">
        <v>102.8</v>
      </c>
      <c r="S6" s="209">
        <v>102.7</v>
      </c>
      <c r="T6" s="209">
        <v>102.5</v>
      </c>
      <c r="U6" s="207">
        <v>102.4</v>
      </c>
      <c r="V6" s="207">
        <v>102.5</v>
      </c>
      <c r="W6" s="213">
        <v>102.4</v>
      </c>
      <c r="X6" s="207">
        <v>102.1</v>
      </c>
      <c r="Y6" s="207">
        <v>101.9</v>
      </c>
      <c r="Z6" s="28">
        <v>101.9</v>
      </c>
    </row>
    <row r="7" spans="1:27" s="28" customFormat="1" ht="24.75" customHeight="1">
      <c r="A7" s="195" t="s">
        <v>28</v>
      </c>
      <c r="B7" s="187">
        <v>97.2</v>
      </c>
      <c r="C7" s="34">
        <v>101.3</v>
      </c>
      <c r="D7" s="30">
        <v>106.1</v>
      </c>
      <c r="E7" s="30">
        <v>107.2</v>
      </c>
      <c r="F7" s="30"/>
      <c r="G7" s="30"/>
      <c r="H7" s="30"/>
      <c r="I7" s="30"/>
      <c r="J7" s="30"/>
      <c r="K7" s="30"/>
      <c r="L7" s="30"/>
      <c r="M7" s="107">
        <v>109.6</v>
      </c>
      <c r="N7" s="208">
        <v>111.8</v>
      </c>
      <c r="O7" s="101">
        <v>113.5</v>
      </c>
      <c r="P7" s="89">
        <v>111.8</v>
      </c>
      <c r="Q7" s="209">
        <v>110.6</v>
      </c>
      <c r="R7" s="330">
        <v>109.2</v>
      </c>
      <c r="S7" s="209">
        <v>108.1</v>
      </c>
      <c r="T7" s="330">
        <v>108</v>
      </c>
      <c r="U7" s="207">
        <v>107.6</v>
      </c>
      <c r="V7" s="213">
        <v>107.6</v>
      </c>
      <c r="W7" s="207">
        <v>107.2</v>
      </c>
      <c r="X7" s="213">
        <v>107</v>
      </c>
      <c r="Y7" s="207">
        <v>106.8</v>
      </c>
      <c r="Z7" s="28">
        <v>106.5</v>
      </c>
      <c r="AA7" s="210"/>
    </row>
    <row r="8" spans="1:27" s="28" customFormat="1" ht="24.75" customHeight="1">
      <c r="A8" s="282" t="s">
        <v>76</v>
      </c>
      <c r="B8" s="284"/>
      <c r="C8" s="285"/>
      <c r="D8" s="286"/>
      <c r="E8" s="286"/>
      <c r="F8" s="286"/>
      <c r="G8" s="286"/>
      <c r="H8" s="286"/>
      <c r="I8" s="286"/>
      <c r="J8" s="286"/>
      <c r="K8" s="286"/>
      <c r="L8" s="286"/>
      <c r="M8" s="287"/>
      <c r="N8" s="288">
        <v>105.4</v>
      </c>
      <c r="O8" s="181">
        <v>104.1</v>
      </c>
      <c r="P8" s="182">
        <v>102.3</v>
      </c>
      <c r="Q8" s="270">
        <v>101.7</v>
      </c>
      <c r="R8" s="270">
        <v>101.8</v>
      </c>
      <c r="S8" s="270">
        <v>102</v>
      </c>
      <c r="T8" s="270">
        <v>101.2</v>
      </c>
      <c r="U8" s="182">
        <v>100.9</v>
      </c>
      <c r="V8" s="183">
        <v>100.6</v>
      </c>
      <c r="W8" s="182">
        <v>100.5</v>
      </c>
      <c r="X8" s="183">
        <v>100.6</v>
      </c>
      <c r="Y8" s="182">
        <v>100.7</v>
      </c>
      <c r="Z8" s="28">
        <v>101</v>
      </c>
      <c r="AA8" s="210"/>
    </row>
    <row r="9" spans="1:26" s="3" customFormat="1" ht="20.25" customHeight="1">
      <c r="A9" s="17" t="s">
        <v>29</v>
      </c>
      <c r="B9" s="188">
        <v>107.8</v>
      </c>
      <c r="C9" s="21">
        <v>104.1</v>
      </c>
      <c r="D9" s="23">
        <v>105.6</v>
      </c>
      <c r="E9" s="23">
        <v>105.4</v>
      </c>
      <c r="F9" s="23"/>
      <c r="G9" s="23"/>
      <c r="H9" s="23"/>
      <c r="I9" s="23"/>
      <c r="J9" s="23"/>
      <c r="K9" s="23"/>
      <c r="L9" s="23"/>
      <c r="M9" s="108">
        <v>106.6</v>
      </c>
      <c r="N9" s="92">
        <v>112.1</v>
      </c>
      <c r="O9" s="102">
        <v>112.2</v>
      </c>
      <c r="P9" s="91">
        <v>109.8</v>
      </c>
      <c r="Q9" s="91">
        <v>107.7</v>
      </c>
      <c r="R9" s="3">
        <v>105.8</v>
      </c>
      <c r="S9" s="91">
        <v>105.5</v>
      </c>
      <c r="T9" s="91">
        <v>105.3</v>
      </c>
      <c r="U9" s="91">
        <v>104.9</v>
      </c>
      <c r="V9" s="91">
        <v>104.7</v>
      </c>
      <c r="W9" s="91">
        <v>104.6</v>
      </c>
      <c r="X9" s="119">
        <v>103.4</v>
      </c>
      <c r="Y9" s="91">
        <v>103.2</v>
      </c>
      <c r="Z9" s="3">
        <v>102.6</v>
      </c>
    </row>
    <row r="10" spans="1:25" s="44" customFormat="1" ht="15" hidden="1">
      <c r="A10" s="194" t="s">
        <v>11</v>
      </c>
      <c r="B10" s="189"/>
      <c r="C10" s="47"/>
      <c r="D10" s="48"/>
      <c r="E10" s="49">
        <v>110.1</v>
      </c>
      <c r="F10" s="49"/>
      <c r="G10" s="49"/>
      <c r="H10" s="49"/>
      <c r="I10" s="49"/>
      <c r="J10" s="49"/>
      <c r="K10" s="49"/>
      <c r="L10" s="49"/>
      <c r="M10" s="109"/>
      <c r="N10" s="94"/>
      <c r="O10" s="103"/>
      <c r="P10" s="93"/>
      <c r="Q10" s="93"/>
      <c r="S10" s="93"/>
      <c r="T10" s="93"/>
      <c r="U10" s="93"/>
      <c r="V10" s="93"/>
      <c r="W10" s="93"/>
      <c r="X10" s="248"/>
      <c r="Y10" s="93"/>
    </row>
    <row r="11" spans="1:26" ht="26.25">
      <c r="A11" s="9" t="s">
        <v>49</v>
      </c>
      <c r="B11" s="190">
        <v>86.9</v>
      </c>
      <c r="C11" s="20">
        <v>100.3</v>
      </c>
      <c r="D11" s="22">
        <v>106.7</v>
      </c>
      <c r="E11" s="22">
        <v>107.5</v>
      </c>
      <c r="F11" s="22"/>
      <c r="G11" s="22"/>
      <c r="H11" s="22"/>
      <c r="I11" s="22"/>
      <c r="J11" s="22"/>
      <c r="K11" s="22"/>
      <c r="L11" s="22"/>
      <c r="M11" s="110">
        <v>92.3</v>
      </c>
      <c r="N11" s="92">
        <v>118.7</v>
      </c>
      <c r="O11" s="240">
        <v>111.8</v>
      </c>
      <c r="P11" s="91">
        <v>114.2</v>
      </c>
      <c r="Q11" s="119">
        <v>112.8</v>
      </c>
      <c r="R11" s="91">
        <v>110.8</v>
      </c>
      <c r="S11" s="91">
        <v>110</v>
      </c>
      <c r="T11" s="91">
        <v>110.3</v>
      </c>
      <c r="U11" s="119">
        <v>109.5</v>
      </c>
      <c r="V11" s="91">
        <v>109.7</v>
      </c>
      <c r="W11" s="91">
        <v>110</v>
      </c>
      <c r="X11" s="119">
        <v>109.8</v>
      </c>
      <c r="Y11" s="119">
        <v>109.3</v>
      </c>
      <c r="Z11" s="1">
        <v>108.6</v>
      </c>
    </row>
    <row r="12" spans="1:25" s="44" customFormat="1" ht="15" hidden="1">
      <c r="A12" s="194" t="s">
        <v>11</v>
      </c>
      <c r="B12" s="191"/>
      <c r="C12" s="50"/>
      <c r="D12" s="51"/>
      <c r="E12" s="52">
        <v>111.8</v>
      </c>
      <c r="F12" s="52"/>
      <c r="G12" s="52"/>
      <c r="H12" s="52"/>
      <c r="I12" s="52"/>
      <c r="J12" s="52"/>
      <c r="K12" s="52"/>
      <c r="L12" s="52"/>
      <c r="M12" s="111"/>
      <c r="N12" s="94"/>
      <c r="O12" s="103"/>
      <c r="P12" s="93"/>
      <c r="Q12" s="93"/>
      <c r="R12" s="93"/>
      <c r="S12" s="93"/>
      <c r="T12" s="93"/>
      <c r="U12" s="93"/>
      <c r="V12" s="93"/>
      <c r="W12" s="93"/>
      <c r="X12" s="248"/>
      <c r="Y12" s="93"/>
    </row>
    <row r="13" spans="1:26" ht="26.25">
      <c r="A13" s="9" t="s">
        <v>30</v>
      </c>
      <c r="B13" s="190">
        <v>57.8</v>
      </c>
      <c r="C13" s="20">
        <v>59.1</v>
      </c>
      <c r="D13" s="22">
        <v>83.8</v>
      </c>
      <c r="E13" s="22">
        <v>93.6</v>
      </c>
      <c r="F13" s="22"/>
      <c r="G13" s="22"/>
      <c r="H13" s="22"/>
      <c r="I13" s="22"/>
      <c r="J13" s="22"/>
      <c r="K13" s="22"/>
      <c r="L13" s="22"/>
      <c r="M13" s="110">
        <v>97</v>
      </c>
      <c r="N13" s="92">
        <v>111.4</v>
      </c>
      <c r="O13" s="102">
        <v>114.9</v>
      </c>
      <c r="P13" s="91">
        <v>112.9</v>
      </c>
      <c r="Q13" s="91">
        <v>106.9</v>
      </c>
      <c r="R13" s="91">
        <v>106.6</v>
      </c>
      <c r="S13" s="119">
        <v>106.7</v>
      </c>
      <c r="T13" s="91">
        <v>106.6</v>
      </c>
      <c r="U13" s="91">
        <v>106.2</v>
      </c>
      <c r="V13" s="91">
        <v>106.2</v>
      </c>
      <c r="W13" s="91">
        <v>105.7</v>
      </c>
      <c r="X13" s="119">
        <v>104.9</v>
      </c>
      <c r="Y13" s="91">
        <v>104.7</v>
      </c>
      <c r="Z13" s="1">
        <v>104</v>
      </c>
    </row>
    <row r="14" spans="1:25" s="44" customFormat="1" ht="15" hidden="1">
      <c r="A14" s="194" t="s">
        <v>11</v>
      </c>
      <c r="B14" s="191"/>
      <c r="C14" s="50"/>
      <c r="D14" s="51"/>
      <c r="E14" s="52">
        <v>100.5</v>
      </c>
      <c r="F14" s="52"/>
      <c r="G14" s="52"/>
      <c r="H14" s="52"/>
      <c r="I14" s="52"/>
      <c r="J14" s="52"/>
      <c r="K14" s="52"/>
      <c r="L14" s="52"/>
      <c r="M14" s="111"/>
      <c r="N14" s="94"/>
      <c r="O14" s="103"/>
      <c r="P14" s="93"/>
      <c r="Q14" s="93"/>
      <c r="R14" s="93"/>
      <c r="S14" s="93"/>
      <c r="T14" s="93"/>
      <c r="U14" s="93"/>
      <c r="V14" s="93"/>
      <c r="W14" s="93"/>
      <c r="X14" s="248"/>
      <c r="Y14" s="93"/>
    </row>
    <row r="15" spans="1:26" ht="26.25">
      <c r="A15" s="9" t="s">
        <v>31</v>
      </c>
      <c r="B15" s="190">
        <v>169.4</v>
      </c>
      <c r="C15" s="20">
        <v>132.3</v>
      </c>
      <c r="D15" s="22">
        <v>130.9</v>
      </c>
      <c r="E15" s="22">
        <v>130.1</v>
      </c>
      <c r="F15" s="22"/>
      <c r="G15" s="22"/>
      <c r="H15" s="22"/>
      <c r="I15" s="22"/>
      <c r="J15" s="22"/>
      <c r="K15" s="22"/>
      <c r="L15" s="22"/>
      <c r="M15" s="110">
        <v>103.5</v>
      </c>
      <c r="N15" s="92">
        <v>105.9</v>
      </c>
      <c r="O15" s="102">
        <v>94.2</v>
      </c>
      <c r="P15" s="91">
        <v>97.3</v>
      </c>
      <c r="Q15" s="119">
        <v>99.5</v>
      </c>
      <c r="R15" s="91">
        <v>99.2</v>
      </c>
      <c r="S15" s="91">
        <v>99.9</v>
      </c>
      <c r="T15" s="119">
        <v>100</v>
      </c>
      <c r="U15" s="91">
        <v>99.7</v>
      </c>
      <c r="V15" s="119">
        <v>100.2</v>
      </c>
      <c r="W15" s="91">
        <v>100.1</v>
      </c>
      <c r="X15" s="119">
        <v>100.6</v>
      </c>
      <c r="Y15" s="91">
        <v>101.7</v>
      </c>
      <c r="Z15" s="1">
        <v>101.8</v>
      </c>
    </row>
    <row r="16" spans="1:25" s="44" customFormat="1" ht="15" hidden="1">
      <c r="A16" s="194" t="s">
        <v>11</v>
      </c>
      <c r="B16" s="191"/>
      <c r="C16" s="50"/>
      <c r="D16" s="51"/>
      <c r="E16" s="52">
        <v>104.7</v>
      </c>
      <c r="F16" s="52"/>
      <c r="G16" s="52"/>
      <c r="H16" s="52"/>
      <c r="I16" s="52"/>
      <c r="J16" s="52"/>
      <c r="K16" s="52"/>
      <c r="L16" s="52"/>
      <c r="M16" s="111"/>
      <c r="N16" s="94"/>
      <c r="O16" s="103"/>
      <c r="P16" s="93"/>
      <c r="Q16" s="93"/>
      <c r="R16" s="93"/>
      <c r="S16" s="93"/>
      <c r="T16" s="93"/>
      <c r="U16" s="93"/>
      <c r="V16" s="93"/>
      <c r="W16" s="93"/>
      <c r="X16" s="248"/>
      <c r="Y16" s="93"/>
    </row>
    <row r="17" spans="1:26" ht="22.5" customHeight="1">
      <c r="A17" s="9" t="s">
        <v>32</v>
      </c>
      <c r="B17" s="190">
        <v>60.9</v>
      </c>
      <c r="C17" s="20">
        <v>75.7</v>
      </c>
      <c r="D17" s="20">
        <v>96.4</v>
      </c>
      <c r="E17" s="20">
        <v>98.6</v>
      </c>
      <c r="F17" s="20"/>
      <c r="G17" s="20"/>
      <c r="H17" s="20"/>
      <c r="I17" s="20"/>
      <c r="J17" s="20"/>
      <c r="K17" s="20"/>
      <c r="L17" s="20"/>
      <c r="M17" s="92">
        <v>127.3</v>
      </c>
      <c r="N17" s="92">
        <v>114.6</v>
      </c>
      <c r="O17" s="102">
        <v>112.8</v>
      </c>
      <c r="P17" s="91">
        <v>109.4</v>
      </c>
      <c r="Q17" s="91">
        <v>108</v>
      </c>
      <c r="R17" s="91">
        <v>107</v>
      </c>
      <c r="S17" s="91">
        <v>107.2</v>
      </c>
      <c r="T17" s="91">
        <v>106.9</v>
      </c>
      <c r="U17" s="91">
        <v>107.1</v>
      </c>
      <c r="V17" s="91">
        <v>107.2</v>
      </c>
      <c r="W17" s="91">
        <v>106.6</v>
      </c>
      <c r="X17" s="119">
        <v>106.1</v>
      </c>
      <c r="Y17" s="119">
        <v>105.6</v>
      </c>
      <c r="Z17" s="1">
        <v>105.2</v>
      </c>
    </row>
    <row r="18" spans="1:25" s="44" customFormat="1" ht="15" hidden="1">
      <c r="A18" s="194" t="s">
        <v>11</v>
      </c>
      <c r="B18" s="191"/>
      <c r="C18" s="50"/>
      <c r="D18" s="51"/>
      <c r="E18" s="50">
        <v>101.5</v>
      </c>
      <c r="F18" s="50"/>
      <c r="G18" s="50"/>
      <c r="H18" s="50"/>
      <c r="I18" s="50"/>
      <c r="J18" s="50"/>
      <c r="K18" s="50"/>
      <c r="L18" s="50"/>
      <c r="M18" s="94"/>
      <c r="N18" s="94"/>
      <c r="O18" s="103"/>
      <c r="P18" s="93"/>
      <c r="Q18" s="93"/>
      <c r="R18" s="93"/>
      <c r="S18" s="93"/>
      <c r="T18" s="93"/>
      <c r="U18" s="93"/>
      <c r="V18" s="93"/>
      <c r="W18" s="93"/>
      <c r="X18" s="248"/>
      <c r="Y18" s="93"/>
    </row>
    <row r="19" spans="1:26" ht="26.25">
      <c r="A19" s="9" t="s">
        <v>33</v>
      </c>
      <c r="B19" s="190" t="s">
        <v>55</v>
      </c>
      <c r="C19" s="20" t="s">
        <v>54</v>
      </c>
      <c r="D19" s="20" t="s">
        <v>53</v>
      </c>
      <c r="E19" s="20">
        <v>160.4</v>
      </c>
      <c r="F19" s="20"/>
      <c r="G19" s="20"/>
      <c r="H19" s="20"/>
      <c r="I19" s="20"/>
      <c r="J19" s="20"/>
      <c r="K19" s="20"/>
      <c r="L19" s="20"/>
      <c r="M19" s="92">
        <v>120.2</v>
      </c>
      <c r="N19" s="92">
        <v>121.5</v>
      </c>
      <c r="O19" s="102">
        <v>126.2</v>
      </c>
      <c r="P19" s="91">
        <v>123.8</v>
      </c>
      <c r="Q19" s="91">
        <v>120.6</v>
      </c>
      <c r="R19" s="91">
        <v>120.4</v>
      </c>
      <c r="S19" s="91">
        <v>119.6</v>
      </c>
      <c r="T19" s="91">
        <v>118</v>
      </c>
      <c r="U19" s="91">
        <v>115.9</v>
      </c>
      <c r="V19" s="91">
        <v>116.1</v>
      </c>
      <c r="W19" s="91">
        <v>115.1</v>
      </c>
      <c r="X19" s="119">
        <v>114.3</v>
      </c>
      <c r="Y19" s="91">
        <v>113.7</v>
      </c>
      <c r="Z19" s="1">
        <v>113.1</v>
      </c>
    </row>
    <row r="20" spans="1:25" s="44" customFormat="1" ht="15" hidden="1">
      <c r="A20" s="194" t="s">
        <v>11</v>
      </c>
      <c r="B20" s="191"/>
      <c r="C20" s="50"/>
      <c r="D20" s="51"/>
      <c r="E20" s="50">
        <v>116.2</v>
      </c>
      <c r="F20" s="50"/>
      <c r="G20" s="50"/>
      <c r="H20" s="50"/>
      <c r="I20" s="50"/>
      <c r="J20" s="50"/>
      <c r="K20" s="50"/>
      <c r="L20" s="50"/>
      <c r="M20" s="94"/>
      <c r="N20" s="94"/>
      <c r="O20" s="103"/>
      <c r="P20" s="93"/>
      <c r="Q20" s="93"/>
      <c r="R20" s="93"/>
      <c r="S20" s="93"/>
      <c r="T20" s="93"/>
      <c r="U20" s="93"/>
      <c r="V20" s="93"/>
      <c r="W20" s="93"/>
      <c r="X20" s="248"/>
      <c r="Y20" s="93"/>
    </row>
    <row r="21" spans="1:26" s="74" customFormat="1" ht="26.25">
      <c r="A21" s="32" t="s">
        <v>77</v>
      </c>
      <c r="B21" s="279"/>
      <c r="C21" s="264"/>
      <c r="D21" s="280"/>
      <c r="E21" s="264"/>
      <c r="F21" s="264"/>
      <c r="G21" s="264"/>
      <c r="H21" s="264"/>
      <c r="I21" s="264"/>
      <c r="J21" s="264"/>
      <c r="K21" s="264"/>
      <c r="L21" s="264"/>
      <c r="M21" s="265"/>
      <c r="N21" s="265">
        <v>110.7</v>
      </c>
      <c r="O21" s="409">
        <v>118.8</v>
      </c>
      <c r="P21" s="266">
        <v>114.3</v>
      </c>
      <c r="Q21" s="266">
        <v>112.7</v>
      </c>
      <c r="R21" s="266">
        <v>111.8</v>
      </c>
      <c r="S21" s="266">
        <v>111.5</v>
      </c>
      <c r="T21" s="266">
        <v>111</v>
      </c>
      <c r="U21" s="266">
        <v>110.7</v>
      </c>
      <c r="V21" s="266">
        <v>110.7</v>
      </c>
      <c r="W21" s="266">
        <v>110.2</v>
      </c>
      <c r="X21" s="281">
        <v>109.7</v>
      </c>
      <c r="Y21" s="266">
        <v>109.2</v>
      </c>
      <c r="Z21" s="74">
        <v>109.3</v>
      </c>
    </row>
    <row r="22" spans="1:26" ht="23.25" customHeight="1">
      <c r="A22" s="9" t="s">
        <v>34</v>
      </c>
      <c r="B22" s="190">
        <v>94.1</v>
      </c>
      <c r="C22" s="20">
        <v>87.2</v>
      </c>
      <c r="D22" s="20">
        <v>93.1</v>
      </c>
      <c r="E22" s="20">
        <v>93</v>
      </c>
      <c r="F22" s="20"/>
      <c r="G22" s="20"/>
      <c r="H22" s="20"/>
      <c r="I22" s="20"/>
      <c r="J22" s="20"/>
      <c r="K22" s="20"/>
      <c r="L22" s="20"/>
      <c r="M22" s="92">
        <v>108.5</v>
      </c>
      <c r="N22" s="92">
        <v>112.4</v>
      </c>
      <c r="O22" s="102">
        <v>113.2</v>
      </c>
      <c r="P22" s="91">
        <v>110.8</v>
      </c>
      <c r="Q22" s="91">
        <v>109.1</v>
      </c>
      <c r="R22" s="91">
        <v>105.3</v>
      </c>
      <c r="S22" s="91">
        <v>104.3</v>
      </c>
      <c r="T22" s="91">
        <v>103</v>
      </c>
      <c r="U22" s="91">
        <v>101.9</v>
      </c>
      <c r="V22" s="91">
        <v>102.7</v>
      </c>
      <c r="W22" s="91">
        <v>102.9</v>
      </c>
      <c r="X22" s="119">
        <v>103.3</v>
      </c>
      <c r="Y22" s="91">
        <v>102.9</v>
      </c>
      <c r="Z22" s="1">
        <v>102.9</v>
      </c>
    </row>
    <row r="23" spans="1:25" s="43" customFormat="1" ht="15" hidden="1">
      <c r="A23" s="194" t="s">
        <v>11</v>
      </c>
      <c r="B23" s="192"/>
      <c r="C23" s="53"/>
      <c r="D23" s="53"/>
      <c r="E23" s="53">
        <v>110.5</v>
      </c>
      <c r="F23" s="53"/>
      <c r="G23" s="53"/>
      <c r="H23" s="53"/>
      <c r="I23" s="53"/>
      <c r="J23" s="53"/>
      <c r="K23" s="53"/>
      <c r="L23" s="53"/>
      <c r="M23" s="88"/>
      <c r="N23" s="88"/>
      <c r="O23" s="100"/>
      <c r="P23" s="87"/>
      <c r="Q23" s="87"/>
      <c r="R23" s="87"/>
      <c r="S23" s="87"/>
      <c r="T23" s="87"/>
      <c r="U23" s="87"/>
      <c r="V23" s="87"/>
      <c r="W23" s="87"/>
      <c r="X23" s="249"/>
      <c r="Y23" s="87"/>
    </row>
    <row r="24" spans="1:26" ht="23.25" customHeight="1">
      <c r="A24" s="9" t="s">
        <v>44</v>
      </c>
      <c r="B24" s="190">
        <v>93.6</v>
      </c>
      <c r="C24" s="20">
        <v>105.6</v>
      </c>
      <c r="D24" s="20">
        <v>106.1</v>
      </c>
      <c r="E24" s="20">
        <v>116.8</v>
      </c>
      <c r="F24" s="20"/>
      <c r="G24" s="20"/>
      <c r="H24" s="20"/>
      <c r="I24" s="20"/>
      <c r="J24" s="20"/>
      <c r="K24" s="20"/>
      <c r="L24" s="20"/>
      <c r="M24" s="92">
        <v>116.8</v>
      </c>
      <c r="N24" s="92">
        <v>112.2</v>
      </c>
      <c r="O24" s="102">
        <v>112.4</v>
      </c>
      <c r="P24" s="91">
        <v>113.8</v>
      </c>
      <c r="Q24" s="91">
        <v>111.6</v>
      </c>
      <c r="R24" s="91">
        <v>110.1</v>
      </c>
      <c r="S24" s="91">
        <v>108.4</v>
      </c>
      <c r="T24" s="91">
        <v>111.8</v>
      </c>
      <c r="U24" s="91">
        <v>113.8</v>
      </c>
      <c r="V24" s="91">
        <v>113.3</v>
      </c>
      <c r="W24" s="91">
        <v>112</v>
      </c>
      <c r="X24" s="119">
        <v>111.1</v>
      </c>
      <c r="Y24" s="91">
        <v>112.2</v>
      </c>
      <c r="Z24" s="1">
        <v>109.5</v>
      </c>
    </row>
    <row r="25" spans="1:25" s="44" customFormat="1" ht="15" hidden="1">
      <c r="A25" s="194" t="s">
        <v>11</v>
      </c>
      <c r="B25" s="191"/>
      <c r="C25" s="50"/>
      <c r="D25" s="53"/>
      <c r="E25" s="50">
        <v>85.1</v>
      </c>
      <c r="F25" s="50"/>
      <c r="G25" s="50"/>
      <c r="H25" s="50"/>
      <c r="I25" s="50"/>
      <c r="J25" s="50"/>
      <c r="K25" s="50"/>
      <c r="L25" s="50"/>
      <c r="M25" s="94"/>
      <c r="N25" s="94"/>
      <c r="O25" s="103"/>
      <c r="P25" s="93"/>
      <c r="Q25" s="93"/>
      <c r="R25" s="93"/>
      <c r="S25" s="93"/>
      <c r="T25" s="93"/>
      <c r="U25" s="93"/>
      <c r="V25" s="93"/>
      <c r="W25" s="93"/>
      <c r="X25" s="248"/>
      <c r="Y25" s="93"/>
    </row>
    <row r="26" spans="1:26" ht="26.25" customHeight="1">
      <c r="A26" s="9" t="s">
        <v>35</v>
      </c>
      <c r="B26" s="190">
        <v>109.9</v>
      </c>
      <c r="C26" s="20">
        <v>105.9</v>
      </c>
      <c r="D26" s="20">
        <v>107.7</v>
      </c>
      <c r="E26" s="20">
        <v>106.9</v>
      </c>
      <c r="F26" s="20"/>
      <c r="G26" s="20"/>
      <c r="H26" s="20"/>
      <c r="I26" s="20"/>
      <c r="J26" s="20"/>
      <c r="K26" s="20"/>
      <c r="L26" s="20"/>
      <c r="M26" s="92">
        <v>102.4</v>
      </c>
      <c r="N26" s="92">
        <v>122.8</v>
      </c>
      <c r="O26" s="102">
        <v>115.3</v>
      </c>
      <c r="P26" s="91">
        <v>111.2</v>
      </c>
      <c r="Q26" s="91">
        <v>106.3</v>
      </c>
      <c r="R26" s="119">
        <v>105.2</v>
      </c>
      <c r="S26" s="91">
        <v>107.4</v>
      </c>
      <c r="T26" s="91">
        <v>106.5</v>
      </c>
      <c r="U26" s="91">
        <v>105.6</v>
      </c>
      <c r="V26" s="91">
        <v>105.6</v>
      </c>
      <c r="W26" s="91">
        <v>105.8</v>
      </c>
      <c r="X26" s="119">
        <v>105.4</v>
      </c>
      <c r="Y26" s="91">
        <v>104.9</v>
      </c>
      <c r="Z26" s="1">
        <v>105.1</v>
      </c>
    </row>
    <row r="27" spans="1:25" s="44" customFormat="1" ht="15" hidden="1">
      <c r="A27" s="194" t="s">
        <v>11</v>
      </c>
      <c r="B27" s="191"/>
      <c r="C27" s="50"/>
      <c r="D27" s="50"/>
      <c r="E27" s="50">
        <v>111.5</v>
      </c>
      <c r="F27" s="50"/>
      <c r="G27" s="50"/>
      <c r="H27" s="50"/>
      <c r="I27" s="50"/>
      <c r="J27" s="50"/>
      <c r="K27" s="50"/>
      <c r="L27" s="50"/>
      <c r="M27" s="94"/>
      <c r="N27" s="94"/>
      <c r="O27" s="103"/>
      <c r="P27" s="93"/>
      <c r="Q27" s="93"/>
      <c r="R27" s="93"/>
      <c r="S27" s="93"/>
      <c r="T27" s="93"/>
      <c r="U27" s="93"/>
      <c r="V27" s="93"/>
      <c r="W27" s="93"/>
      <c r="X27" s="248"/>
      <c r="Y27" s="93"/>
    </row>
    <row r="28" spans="1:26" ht="26.25">
      <c r="A28" s="9" t="s">
        <v>36</v>
      </c>
      <c r="B28" s="190">
        <v>90.8</v>
      </c>
      <c r="C28" s="20">
        <v>109</v>
      </c>
      <c r="D28" s="20">
        <v>114.7</v>
      </c>
      <c r="E28" s="20">
        <v>110</v>
      </c>
      <c r="F28" s="20"/>
      <c r="G28" s="20"/>
      <c r="H28" s="20"/>
      <c r="I28" s="20"/>
      <c r="J28" s="20"/>
      <c r="K28" s="20"/>
      <c r="L28" s="20"/>
      <c r="M28" s="92">
        <v>107</v>
      </c>
      <c r="N28" s="92">
        <v>132.2</v>
      </c>
      <c r="O28" s="102">
        <v>186.7</v>
      </c>
      <c r="P28" s="119">
        <v>169.9</v>
      </c>
      <c r="Q28" s="91">
        <v>159.6</v>
      </c>
      <c r="R28" s="91">
        <v>149.1</v>
      </c>
      <c r="S28" s="91">
        <v>140.2</v>
      </c>
      <c r="T28" s="91">
        <v>134.9</v>
      </c>
      <c r="U28" s="91">
        <v>131.2</v>
      </c>
      <c r="V28" s="91">
        <v>130.6</v>
      </c>
      <c r="W28" s="91">
        <v>129.6</v>
      </c>
      <c r="X28" s="119">
        <v>128.3</v>
      </c>
      <c r="Y28" s="119">
        <v>126.3</v>
      </c>
      <c r="Z28" s="1">
        <v>124.6</v>
      </c>
    </row>
    <row r="29" spans="1:25" s="44" customFormat="1" ht="15" hidden="1">
      <c r="A29" s="194" t="s">
        <v>11</v>
      </c>
      <c r="B29" s="191"/>
      <c r="C29" s="50"/>
      <c r="D29" s="53"/>
      <c r="E29" s="50">
        <v>103.7</v>
      </c>
      <c r="F29" s="50"/>
      <c r="G29" s="50"/>
      <c r="H29" s="50"/>
      <c r="I29" s="50"/>
      <c r="J29" s="50"/>
      <c r="K29" s="50"/>
      <c r="L29" s="50"/>
      <c r="M29" s="94"/>
      <c r="N29" s="94"/>
      <c r="O29" s="103"/>
      <c r="P29" s="93"/>
      <c r="Q29" s="93"/>
      <c r="R29" s="93"/>
      <c r="S29" s="93"/>
      <c r="T29" s="93"/>
      <c r="U29" s="93"/>
      <c r="V29" s="93"/>
      <c r="W29" s="93"/>
      <c r="X29" s="248"/>
      <c r="Y29" s="93"/>
    </row>
    <row r="30" spans="1:26" ht="26.25" customHeight="1">
      <c r="A30" s="184" t="s">
        <v>37</v>
      </c>
      <c r="B30" s="190">
        <v>31.8</v>
      </c>
      <c r="C30" s="20">
        <v>79.5</v>
      </c>
      <c r="D30" s="20">
        <v>96.1</v>
      </c>
      <c r="E30" s="20">
        <v>90.6</v>
      </c>
      <c r="F30" s="20"/>
      <c r="G30" s="20"/>
      <c r="H30" s="20"/>
      <c r="I30" s="20"/>
      <c r="J30" s="20"/>
      <c r="K30" s="20"/>
      <c r="L30" s="20"/>
      <c r="M30" s="92">
        <v>94.6</v>
      </c>
      <c r="N30" s="92">
        <v>117.7</v>
      </c>
      <c r="O30" s="102">
        <v>109.2</v>
      </c>
      <c r="P30" s="91">
        <v>106.2</v>
      </c>
      <c r="Q30" s="91">
        <v>105</v>
      </c>
      <c r="R30" s="91">
        <v>104.8</v>
      </c>
      <c r="S30" s="91">
        <v>106.6</v>
      </c>
      <c r="T30" s="91">
        <v>106.7</v>
      </c>
      <c r="U30" s="91">
        <v>106.7</v>
      </c>
      <c r="V30" s="91">
        <v>107.2</v>
      </c>
      <c r="W30" s="91">
        <v>106.8</v>
      </c>
      <c r="X30" s="119">
        <v>106.4</v>
      </c>
      <c r="Y30" s="91">
        <v>105.8</v>
      </c>
      <c r="Z30" s="1">
        <v>104.5</v>
      </c>
    </row>
    <row r="31" spans="1:26" s="28" customFormat="1" ht="28.5" customHeight="1">
      <c r="A31" s="195" t="s">
        <v>38</v>
      </c>
      <c r="B31" s="186">
        <v>112.7</v>
      </c>
      <c r="C31" s="19">
        <v>106.3</v>
      </c>
      <c r="D31" s="19">
        <v>101.6</v>
      </c>
      <c r="E31" s="19">
        <v>100.3</v>
      </c>
      <c r="F31" s="19"/>
      <c r="G31" s="19"/>
      <c r="H31" s="19"/>
      <c r="I31" s="19"/>
      <c r="J31" s="19"/>
      <c r="K31" s="19"/>
      <c r="L31" s="19"/>
      <c r="M31" s="90">
        <v>90.9</v>
      </c>
      <c r="N31" s="208">
        <v>104.1</v>
      </c>
      <c r="O31" s="211">
        <v>96.6</v>
      </c>
      <c r="P31" s="207">
        <v>98.2</v>
      </c>
      <c r="Q31" s="209">
        <v>99</v>
      </c>
      <c r="R31" s="209">
        <v>99.7</v>
      </c>
      <c r="S31" s="209">
        <v>100.1</v>
      </c>
      <c r="T31" s="209">
        <v>100.2</v>
      </c>
      <c r="U31" s="207">
        <v>100.4</v>
      </c>
      <c r="V31" s="207">
        <v>100.6</v>
      </c>
      <c r="W31" s="207">
        <v>100.6</v>
      </c>
      <c r="X31" s="207">
        <v>100.3</v>
      </c>
      <c r="Y31" s="207">
        <v>100.6</v>
      </c>
      <c r="Z31" s="28">
        <v>100.1</v>
      </c>
    </row>
  </sheetData>
  <mergeCells count="6">
    <mergeCell ref="A1:W1"/>
    <mergeCell ref="K2:M2"/>
    <mergeCell ref="Q2:S2"/>
    <mergeCell ref="B3:M3"/>
    <mergeCell ref="O3:Z3"/>
    <mergeCell ref="A3:A4"/>
  </mergeCells>
  <printOptions horizontalCentered="1"/>
  <pageMargins left="0.3937007874015748" right="0.3937007874015748" top="0.51" bottom="0.15748031496062992" header="0" footer="0"/>
  <pageSetup fitToHeight="1" fitToWidth="1" horizontalDpi="600" verticalDpi="600" orientation="landscape" paperSize="9" scale="8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D26"/>
  <sheetViews>
    <sheetView zoomScale="85" zoomScaleNormal="85" zoomScaleSheetLayoutView="75" workbookViewId="0" topLeftCell="A1">
      <pane xSplit="1" ySplit="4" topLeftCell="S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5" sqref="AA5:AD25"/>
    </sheetView>
  </sheetViews>
  <sheetFormatPr defaultColWidth="9.00390625" defaultRowHeight="12.75"/>
  <cols>
    <col min="1" max="1" width="36.125" style="6" customWidth="1"/>
    <col min="2" max="2" width="9.25390625" style="1" hidden="1" customWidth="1"/>
    <col min="3" max="3" width="9.375" style="1" hidden="1" customWidth="1"/>
    <col min="4" max="5" width="8.875" style="1" hidden="1" customWidth="1"/>
    <col min="6" max="6" width="0" style="1" hidden="1" customWidth="1"/>
    <col min="7" max="7" width="8.125" style="1" hidden="1" customWidth="1"/>
    <col min="8" max="8" width="8.75390625" style="1" hidden="1" customWidth="1"/>
    <col min="9" max="9" width="9.625" style="1" hidden="1" customWidth="1"/>
    <col min="10" max="10" width="9.75390625" style="1" hidden="1" customWidth="1"/>
    <col min="11" max="11" width="9.25390625" style="1" hidden="1" customWidth="1"/>
    <col min="12" max="12" width="9.375" style="1" hidden="1" customWidth="1"/>
    <col min="13" max="13" width="10.00390625" style="1" hidden="1" customWidth="1"/>
    <col min="14" max="14" width="10.00390625" style="1" customWidth="1"/>
    <col min="15" max="15" width="8.125" style="1" customWidth="1"/>
    <col min="16" max="16" width="9.875" style="1" customWidth="1"/>
    <col min="17" max="17" width="8.25390625" style="1" customWidth="1"/>
    <col min="18" max="18" width="8.875" style="1" customWidth="1"/>
    <col min="19" max="19" width="10.125" style="1" customWidth="1"/>
    <col min="20" max="20" width="8.75390625" style="1" customWidth="1"/>
    <col min="21" max="21" width="9.75390625" style="1" customWidth="1"/>
    <col min="22" max="22" width="9.125" style="1" customWidth="1"/>
    <col min="23" max="23" width="9.75390625" style="1" customWidth="1"/>
    <col min="24" max="26" width="9.625" style="1" bestFit="1" customWidth="1"/>
    <col min="27" max="16384" width="9.125" style="1" customWidth="1"/>
  </cols>
  <sheetData>
    <row r="1" spans="1:25" ht="33" customHeight="1">
      <c r="A1" s="463" t="s">
        <v>58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</row>
    <row r="2" spans="11:26" ht="13.5" thickBot="1">
      <c r="K2" s="452"/>
      <c r="L2" s="452"/>
      <c r="M2" s="452"/>
      <c r="N2" s="77"/>
      <c r="Q2" s="452"/>
      <c r="R2" s="452"/>
      <c r="S2" s="452"/>
      <c r="Z2" s="1" t="s">
        <v>25</v>
      </c>
    </row>
    <row r="3" spans="1:26" ht="15.75">
      <c r="A3" s="473"/>
      <c r="B3" s="470" t="s">
        <v>26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2"/>
      <c r="N3" s="405" t="s">
        <v>96</v>
      </c>
      <c r="O3" s="475" t="s">
        <v>101</v>
      </c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6"/>
    </row>
    <row r="4" spans="1:26" ht="31.5">
      <c r="A4" s="474"/>
      <c r="B4" s="133" t="s">
        <v>12</v>
      </c>
      <c r="C4" s="13" t="s">
        <v>23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63" t="s">
        <v>10</v>
      </c>
      <c r="N4" s="406" t="s">
        <v>10</v>
      </c>
      <c r="O4" s="12" t="s">
        <v>12</v>
      </c>
      <c r="P4" s="13" t="s">
        <v>57</v>
      </c>
      <c r="Q4" s="13" t="s">
        <v>1</v>
      </c>
      <c r="R4" s="13" t="s">
        <v>2</v>
      </c>
      <c r="S4" s="13" t="s">
        <v>3</v>
      </c>
      <c r="T4" s="13" t="s">
        <v>4</v>
      </c>
      <c r="U4" s="13" t="s">
        <v>5</v>
      </c>
      <c r="V4" s="13" t="s">
        <v>6</v>
      </c>
      <c r="W4" s="13" t="s">
        <v>7</v>
      </c>
      <c r="X4" s="13" t="s">
        <v>8</v>
      </c>
      <c r="Y4" s="13" t="s">
        <v>9</v>
      </c>
      <c r="Z4" s="14" t="s">
        <v>10</v>
      </c>
    </row>
    <row r="5" spans="1:30" ht="27" customHeight="1">
      <c r="A5" s="35" t="s">
        <v>41</v>
      </c>
      <c r="B5" s="134"/>
      <c r="C5" s="64"/>
      <c r="D5" s="64"/>
      <c r="E5" s="64"/>
      <c r="F5" s="64"/>
      <c r="G5" s="72"/>
      <c r="H5" s="72"/>
      <c r="I5" s="13"/>
      <c r="J5" s="13"/>
      <c r="K5" s="13"/>
      <c r="L5" s="13"/>
      <c r="M5" s="271">
        <v>55148</v>
      </c>
      <c r="N5" s="407">
        <f>N6+N9+N25</f>
        <v>127703.3</v>
      </c>
      <c r="O5" s="407">
        <v>9940.3</v>
      </c>
      <c r="P5" s="407">
        <v>21273.8</v>
      </c>
      <c r="Q5" s="407">
        <v>28610.4</v>
      </c>
      <c r="R5" s="407">
        <f>R6+R9+R25</f>
        <v>39628</v>
      </c>
      <c r="S5" s="407">
        <v>50232</v>
      </c>
      <c r="T5" s="407">
        <v>61382.4</v>
      </c>
      <c r="U5" s="407">
        <v>71877.5</v>
      </c>
      <c r="V5" s="407">
        <v>83111.5</v>
      </c>
      <c r="W5" s="407">
        <v>94350.9</v>
      </c>
      <c r="X5" s="407">
        <v>105960.8</v>
      </c>
      <c r="Y5" s="407">
        <v>118008.2</v>
      </c>
      <c r="Z5" s="1">
        <v>131495.1</v>
      </c>
      <c r="AA5" s="273"/>
      <c r="AB5" s="273"/>
      <c r="AC5" s="273"/>
      <c r="AD5" s="273"/>
    </row>
    <row r="6" spans="1:30" s="28" customFormat="1" ht="24" customHeight="1">
      <c r="A6" s="37" t="s">
        <v>42</v>
      </c>
      <c r="B6" s="135"/>
      <c r="C6" s="19"/>
      <c r="D6" s="26"/>
      <c r="E6" s="26"/>
      <c r="F6" s="26"/>
      <c r="G6" s="62"/>
      <c r="H6" s="62"/>
      <c r="I6" s="26"/>
      <c r="J6" s="26"/>
      <c r="K6" s="26"/>
      <c r="L6" s="26"/>
      <c r="M6" s="164">
        <v>155.3</v>
      </c>
      <c r="N6" s="106">
        <v>300.6</v>
      </c>
      <c r="O6" s="401">
        <v>16.3</v>
      </c>
      <c r="P6" s="113">
        <v>33.2</v>
      </c>
      <c r="Q6" s="113">
        <v>64.3</v>
      </c>
      <c r="R6" s="113">
        <v>89.9</v>
      </c>
      <c r="S6" s="113">
        <v>128.6</v>
      </c>
      <c r="T6" s="113">
        <v>166.9</v>
      </c>
      <c r="U6" s="113">
        <v>220.2</v>
      </c>
      <c r="V6" s="113">
        <v>291.2</v>
      </c>
      <c r="W6" s="113">
        <v>335.5</v>
      </c>
      <c r="X6" s="113">
        <v>377</v>
      </c>
      <c r="Y6" s="113">
        <v>410.7</v>
      </c>
      <c r="Z6" s="28">
        <v>441.4</v>
      </c>
      <c r="AA6" s="273"/>
      <c r="AB6" s="273"/>
      <c r="AC6" s="273"/>
      <c r="AD6" s="273"/>
    </row>
    <row r="7" spans="1:30" s="46" customFormat="1" ht="15.75" hidden="1">
      <c r="A7" s="54" t="s">
        <v>11</v>
      </c>
      <c r="B7" s="136"/>
      <c r="C7" s="55"/>
      <c r="D7" s="60"/>
      <c r="E7" s="60"/>
      <c r="F7" s="60"/>
      <c r="G7" s="65"/>
      <c r="H7" s="65"/>
      <c r="I7" s="56"/>
      <c r="J7" s="56"/>
      <c r="K7" s="56"/>
      <c r="L7" s="56"/>
      <c r="M7" s="165"/>
      <c r="N7" s="114"/>
      <c r="O7" s="132"/>
      <c r="P7" s="117"/>
      <c r="Q7" s="242"/>
      <c r="R7" s="242"/>
      <c r="S7" s="242"/>
      <c r="T7" s="242"/>
      <c r="U7" s="242"/>
      <c r="V7" s="117"/>
      <c r="W7" s="117"/>
      <c r="X7" s="117"/>
      <c r="Y7" s="117"/>
      <c r="AA7" s="273"/>
      <c r="AD7" s="273"/>
    </row>
    <row r="8" spans="1:30" s="8" customFormat="1" ht="26.25" hidden="1">
      <c r="A8" s="38" t="s">
        <v>27</v>
      </c>
      <c r="B8" s="137"/>
      <c r="C8" s="22"/>
      <c r="D8" s="66"/>
      <c r="E8" s="66"/>
      <c r="F8" s="66"/>
      <c r="G8" s="67"/>
      <c r="H8" s="67"/>
      <c r="I8" s="24"/>
      <c r="J8" s="24"/>
      <c r="K8" s="24"/>
      <c r="L8" s="24"/>
      <c r="M8" s="174">
        <v>4.2</v>
      </c>
      <c r="N8" s="118"/>
      <c r="O8" s="240"/>
      <c r="P8" s="119"/>
      <c r="Q8" s="241"/>
      <c r="R8" s="241"/>
      <c r="S8" s="241"/>
      <c r="T8" s="119"/>
      <c r="U8" s="119"/>
      <c r="V8" s="142"/>
      <c r="W8" s="142"/>
      <c r="X8" s="121"/>
      <c r="Y8" s="121"/>
      <c r="AA8" s="273"/>
      <c r="AD8" s="273"/>
    </row>
    <row r="9" spans="1:30" s="28" customFormat="1" ht="22.5" customHeight="1">
      <c r="A9" s="37" t="s">
        <v>28</v>
      </c>
      <c r="B9" s="138"/>
      <c r="C9" s="34"/>
      <c r="D9" s="30"/>
      <c r="E9" s="30"/>
      <c r="F9" s="30"/>
      <c r="G9" s="62"/>
      <c r="H9" s="62"/>
      <c r="I9" s="30"/>
      <c r="J9" s="30"/>
      <c r="K9" s="30"/>
      <c r="L9" s="30"/>
      <c r="M9" s="166">
        <v>42174.8</v>
      </c>
      <c r="N9" s="107">
        <v>108157.5</v>
      </c>
      <c r="O9" s="402">
        <v>7550.6</v>
      </c>
      <c r="P9" s="122">
        <v>16476.3</v>
      </c>
      <c r="Q9" s="122">
        <v>21678.3</v>
      </c>
      <c r="R9" s="122">
        <v>30898.2</v>
      </c>
      <c r="S9" s="122">
        <v>40346.6</v>
      </c>
      <c r="T9" s="113">
        <v>50308.9</v>
      </c>
      <c r="U9" s="113">
        <v>59711.4</v>
      </c>
      <c r="V9" s="122">
        <v>69840.7</v>
      </c>
      <c r="W9" s="122">
        <v>79722.7</v>
      </c>
      <c r="X9" s="122">
        <v>89731.1</v>
      </c>
      <c r="Y9" s="122">
        <v>99838.2</v>
      </c>
      <c r="Z9" s="28">
        <v>111209.5</v>
      </c>
      <c r="AA9" s="273"/>
      <c r="AB9" s="419"/>
      <c r="AC9" s="419"/>
      <c r="AD9" s="273"/>
    </row>
    <row r="10" spans="1:30" s="46" customFormat="1" ht="15.75" hidden="1">
      <c r="A10" s="54" t="s">
        <v>11</v>
      </c>
      <c r="B10" s="139"/>
      <c r="C10" s="57"/>
      <c r="D10" s="45"/>
      <c r="E10" s="65"/>
      <c r="F10" s="45"/>
      <c r="G10" s="65"/>
      <c r="H10" s="65"/>
      <c r="I10" s="45"/>
      <c r="J10" s="45"/>
      <c r="K10" s="45"/>
      <c r="L10" s="45"/>
      <c r="M10" s="167"/>
      <c r="N10" s="124"/>
      <c r="O10" s="403"/>
      <c r="P10" s="126"/>
      <c r="Q10" s="126"/>
      <c r="R10" s="242"/>
      <c r="S10" s="126"/>
      <c r="T10" s="242"/>
      <c r="U10" s="242"/>
      <c r="V10" s="126"/>
      <c r="W10" s="126"/>
      <c r="X10" s="126"/>
      <c r="Y10" s="126"/>
      <c r="AA10" s="273"/>
      <c r="AB10" s="419"/>
      <c r="AC10" s="419"/>
      <c r="AD10" s="273"/>
    </row>
    <row r="11" spans="1:30" s="262" customFormat="1" ht="25.5">
      <c r="A11" s="250" t="s">
        <v>78</v>
      </c>
      <c r="B11" s="251"/>
      <c r="C11" s="252"/>
      <c r="D11" s="253"/>
      <c r="E11" s="254"/>
      <c r="F11" s="253"/>
      <c r="G11" s="255"/>
      <c r="H11" s="255"/>
      <c r="I11" s="256"/>
      <c r="J11" s="256"/>
      <c r="K11" s="256"/>
      <c r="L11" s="256"/>
      <c r="M11" s="272"/>
      <c r="N11" s="257">
        <v>16349.8</v>
      </c>
      <c r="O11" s="258">
        <v>1168.7</v>
      </c>
      <c r="P11" s="258">
        <v>2336.7</v>
      </c>
      <c r="Q11" s="258">
        <v>3800.8</v>
      </c>
      <c r="R11" s="259">
        <v>5149</v>
      </c>
      <c r="S11" s="258">
        <v>6646</v>
      </c>
      <c r="T11" s="260">
        <v>8140</v>
      </c>
      <c r="U11" s="260">
        <v>9656.4</v>
      </c>
      <c r="V11" s="261">
        <v>11227.7</v>
      </c>
      <c r="W11" s="261">
        <v>12764.1</v>
      </c>
      <c r="X11" s="261">
        <v>14354.8</v>
      </c>
      <c r="Y11" s="261">
        <v>16018.2</v>
      </c>
      <c r="Z11" s="421">
        <v>17767</v>
      </c>
      <c r="AA11" s="273"/>
      <c r="AB11" s="419"/>
      <c r="AC11" s="419"/>
      <c r="AD11" s="273"/>
    </row>
    <row r="12" spans="1:30" s="3" customFormat="1" ht="18.75" customHeight="1">
      <c r="A12" s="97" t="s">
        <v>29</v>
      </c>
      <c r="B12" s="140"/>
      <c r="C12" s="66"/>
      <c r="D12" s="66"/>
      <c r="E12" s="66"/>
      <c r="F12" s="66"/>
      <c r="G12" s="63"/>
      <c r="H12" s="63"/>
      <c r="I12" s="23"/>
      <c r="J12" s="23"/>
      <c r="K12" s="23"/>
      <c r="L12" s="23"/>
      <c r="M12" s="168">
        <v>2408</v>
      </c>
      <c r="N12" s="108">
        <v>3826.9</v>
      </c>
      <c r="O12" s="241">
        <v>162.3</v>
      </c>
      <c r="P12" s="241">
        <v>500.3</v>
      </c>
      <c r="Q12" s="241">
        <v>824.9</v>
      </c>
      <c r="R12" s="241">
        <v>1134.1</v>
      </c>
      <c r="S12" s="241">
        <v>1359.2</v>
      </c>
      <c r="T12" s="119">
        <v>1655.8</v>
      </c>
      <c r="U12" s="119">
        <v>2048.8</v>
      </c>
      <c r="V12" s="127">
        <v>2541.2</v>
      </c>
      <c r="W12" s="127">
        <v>2766.4</v>
      </c>
      <c r="X12" s="127">
        <v>3075.1</v>
      </c>
      <c r="Y12" s="127">
        <v>3338.4</v>
      </c>
      <c r="Z12" s="3">
        <v>3597.1</v>
      </c>
      <c r="AA12" s="273"/>
      <c r="AB12" s="419"/>
      <c r="AC12" s="419"/>
      <c r="AD12" s="273"/>
    </row>
    <row r="13" spans="1:30" ht="26.25">
      <c r="A13" s="41" t="s">
        <v>49</v>
      </c>
      <c r="B13" s="137"/>
      <c r="C13" s="66"/>
      <c r="D13" s="66"/>
      <c r="E13" s="66"/>
      <c r="F13" s="66"/>
      <c r="G13" s="63"/>
      <c r="H13" s="63"/>
      <c r="I13" s="22"/>
      <c r="J13" s="22"/>
      <c r="K13" s="22"/>
      <c r="L13" s="22"/>
      <c r="M13" s="169">
        <v>312.3</v>
      </c>
      <c r="N13" s="110">
        <v>611.2</v>
      </c>
      <c r="O13" s="240">
        <v>38</v>
      </c>
      <c r="P13" s="241">
        <v>85.7</v>
      </c>
      <c r="Q13" s="241">
        <v>138.6</v>
      </c>
      <c r="R13" s="241">
        <v>195.7</v>
      </c>
      <c r="S13" s="241">
        <v>229.3</v>
      </c>
      <c r="T13" s="119">
        <v>275.8</v>
      </c>
      <c r="U13" s="119">
        <v>323.8</v>
      </c>
      <c r="V13" s="119">
        <v>389.5</v>
      </c>
      <c r="W13" s="119">
        <v>464.5</v>
      </c>
      <c r="X13" s="119">
        <v>529.7</v>
      </c>
      <c r="Y13" s="119">
        <v>580.7</v>
      </c>
      <c r="Z13" s="1">
        <v>632</v>
      </c>
      <c r="AA13" s="273"/>
      <c r="AB13" s="419"/>
      <c r="AC13" s="419"/>
      <c r="AD13" s="273"/>
    </row>
    <row r="14" spans="1:30" ht="26.25">
      <c r="A14" s="41" t="s">
        <v>30</v>
      </c>
      <c r="B14" s="137"/>
      <c r="C14" s="66"/>
      <c r="D14" s="66"/>
      <c r="E14" s="66"/>
      <c r="F14" s="66"/>
      <c r="G14" s="68"/>
      <c r="H14" s="63"/>
      <c r="I14" s="22"/>
      <c r="J14" s="22"/>
      <c r="K14" s="22"/>
      <c r="L14" s="22"/>
      <c r="M14" s="169">
        <v>199.2</v>
      </c>
      <c r="N14" s="110">
        <v>899.7</v>
      </c>
      <c r="O14" s="240">
        <v>20.7</v>
      </c>
      <c r="P14" s="241">
        <v>54.6</v>
      </c>
      <c r="Q14" s="241">
        <v>96.5</v>
      </c>
      <c r="R14" s="241">
        <v>167.5</v>
      </c>
      <c r="S14" s="241">
        <v>214.3</v>
      </c>
      <c r="T14" s="119">
        <v>284.6</v>
      </c>
      <c r="U14" s="119">
        <v>364.4</v>
      </c>
      <c r="V14" s="119">
        <v>431.7</v>
      </c>
      <c r="W14" s="119">
        <v>529.7</v>
      </c>
      <c r="X14" s="119">
        <v>611.3</v>
      </c>
      <c r="Y14" s="119">
        <v>704.4</v>
      </c>
      <c r="Z14" s="1">
        <v>753.7</v>
      </c>
      <c r="AA14" s="273"/>
      <c r="AB14" s="419"/>
      <c r="AC14" s="419"/>
      <c r="AD14" s="273"/>
    </row>
    <row r="15" spans="1:30" ht="26.25">
      <c r="A15" s="41" t="s">
        <v>31</v>
      </c>
      <c r="B15" s="137"/>
      <c r="C15" s="66"/>
      <c r="D15" s="66"/>
      <c r="E15" s="66"/>
      <c r="F15" s="66"/>
      <c r="G15" s="63"/>
      <c r="H15" s="63"/>
      <c r="I15" s="22"/>
      <c r="J15" s="22"/>
      <c r="K15" s="22"/>
      <c r="L15" s="22"/>
      <c r="M15" s="169">
        <v>520.1</v>
      </c>
      <c r="N15" s="110">
        <v>1644.7</v>
      </c>
      <c r="O15" s="240">
        <v>136.3</v>
      </c>
      <c r="P15" s="241">
        <v>268.6</v>
      </c>
      <c r="Q15" s="241">
        <v>417.2</v>
      </c>
      <c r="R15" s="241">
        <v>543.7</v>
      </c>
      <c r="S15" s="241">
        <v>667</v>
      </c>
      <c r="T15" s="119">
        <v>797.3</v>
      </c>
      <c r="U15" s="119">
        <v>908.3</v>
      </c>
      <c r="V15" s="119">
        <v>1049.3</v>
      </c>
      <c r="W15" s="119">
        <v>1184.8</v>
      </c>
      <c r="X15" s="119">
        <v>1316.7</v>
      </c>
      <c r="Y15" s="119">
        <v>1467.5</v>
      </c>
      <c r="Z15" s="1">
        <v>1638.5</v>
      </c>
      <c r="AA15" s="273"/>
      <c r="AB15" s="419"/>
      <c r="AC15" s="419"/>
      <c r="AD15" s="273"/>
    </row>
    <row r="16" spans="1:30" ht="15.75">
      <c r="A16" s="41" t="s">
        <v>95</v>
      </c>
      <c r="B16" s="137"/>
      <c r="C16" s="66"/>
      <c r="D16" s="66"/>
      <c r="E16" s="66"/>
      <c r="F16" s="66"/>
      <c r="G16" s="63"/>
      <c r="H16" s="63"/>
      <c r="I16" s="22"/>
      <c r="J16" s="22"/>
      <c r="K16" s="22"/>
      <c r="L16" s="22"/>
      <c r="M16" s="169"/>
      <c r="N16" s="110">
        <v>19460.1</v>
      </c>
      <c r="O16" s="240">
        <v>1667.5</v>
      </c>
      <c r="P16" s="241">
        <v>3335</v>
      </c>
      <c r="Q16" s="241"/>
      <c r="R16" s="241"/>
      <c r="S16" s="241"/>
      <c r="T16" s="119"/>
      <c r="U16" s="119"/>
      <c r="V16" s="119"/>
      <c r="W16" s="119"/>
      <c r="X16" s="119"/>
      <c r="Y16" s="119"/>
      <c r="AA16" s="273"/>
      <c r="AB16" s="419"/>
      <c r="AC16" s="419"/>
      <c r="AD16" s="273"/>
    </row>
    <row r="17" spans="1:30" ht="19.5" customHeight="1">
      <c r="A17" s="41" t="s">
        <v>32</v>
      </c>
      <c r="B17" s="137"/>
      <c r="C17" s="66"/>
      <c r="D17" s="66"/>
      <c r="E17" s="66"/>
      <c r="F17" s="66"/>
      <c r="G17" s="68"/>
      <c r="H17" s="63"/>
      <c r="I17" s="15"/>
      <c r="J17" s="15"/>
      <c r="K17" s="15"/>
      <c r="L17" s="15"/>
      <c r="M17" s="170">
        <v>5228.3</v>
      </c>
      <c r="N17" s="110">
        <v>11252.9</v>
      </c>
      <c r="O17" s="240">
        <v>531.3</v>
      </c>
      <c r="P17" s="241">
        <v>1147.1</v>
      </c>
      <c r="Q17" s="241">
        <v>2282.8</v>
      </c>
      <c r="R17" s="241">
        <v>3818.9</v>
      </c>
      <c r="S17" s="241">
        <v>5939.3</v>
      </c>
      <c r="T17" s="119">
        <v>7396</v>
      </c>
      <c r="U17" s="119">
        <v>8448.5</v>
      </c>
      <c r="V17" s="119">
        <v>9545.6</v>
      </c>
      <c r="W17" s="119">
        <v>10344.8</v>
      </c>
      <c r="X17" s="119">
        <v>11008.9</v>
      </c>
      <c r="Y17" s="119">
        <v>11727.7</v>
      </c>
      <c r="Z17" s="1">
        <v>12516.8</v>
      </c>
      <c r="AA17" s="273"/>
      <c r="AB17" s="419"/>
      <c r="AC17" s="419"/>
      <c r="AD17" s="273"/>
    </row>
    <row r="18" spans="1:30" ht="26.25">
      <c r="A18" s="41" t="s">
        <v>33</v>
      </c>
      <c r="B18" s="137"/>
      <c r="C18" s="66"/>
      <c r="D18" s="66"/>
      <c r="E18" s="66"/>
      <c r="F18" s="66"/>
      <c r="G18" s="63"/>
      <c r="H18" s="63"/>
      <c r="I18" s="63"/>
      <c r="J18" s="63"/>
      <c r="K18" s="63"/>
      <c r="L18" s="63"/>
      <c r="M18" s="170">
        <v>374.1</v>
      </c>
      <c r="N18" s="110">
        <v>2052.3</v>
      </c>
      <c r="O18" s="240">
        <v>77.9</v>
      </c>
      <c r="P18" s="241">
        <v>190.3</v>
      </c>
      <c r="Q18" s="241">
        <v>351.5</v>
      </c>
      <c r="R18" s="241">
        <v>458.6</v>
      </c>
      <c r="S18" s="241">
        <v>564.8</v>
      </c>
      <c r="T18" s="119">
        <v>708.9</v>
      </c>
      <c r="U18" s="119">
        <v>871.4</v>
      </c>
      <c r="V18" s="119">
        <v>985.2</v>
      </c>
      <c r="W18" s="119">
        <v>1121.5</v>
      </c>
      <c r="X18" s="119">
        <v>1279</v>
      </c>
      <c r="Y18" s="119">
        <v>1412.3</v>
      </c>
      <c r="Z18" s="1">
        <v>1583.5</v>
      </c>
      <c r="AA18" s="273"/>
      <c r="AB18" s="419"/>
      <c r="AC18" s="419"/>
      <c r="AD18" s="273"/>
    </row>
    <row r="19" spans="1:30" ht="26.25">
      <c r="A19" s="41" t="s">
        <v>79</v>
      </c>
      <c r="B19" s="137"/>
      <c r="C19" s="66"/>
      <c r="D19" s="66"/>
      <c r="E19" s="66"/>
      <c r="F19" s="66"/>
      <c r="G19" s="63"/>
      <c r="H19" s="63"/>
      <c r="I19" s="63"/>
      <c r="J19" s="63"/>
      <c r="K19" s="63"/>
      <c r="L19" s="63"/>
      <c r="M19" s="170"/>
      <c r="N19" s="110">
        <v>5484.8</v>
      </c>
      <c r="O19" s="240">
        <v>320.6</v>
      </c>
      <c r="P19" s="241">
        <v>715.7</v>
      </c>
      <c r="Q19" s="241">
        <v>1201.7</v>
      </c>
      <c r="R19" s="241">
        <v>1626.6</v>
      </c>
      <c r="S19" s="241">
        <v>2136.1</v>
      </c>
      <c r="T19" s="119">
        <v>2719.9</v>
      </c>
      <c r="U19" s="119">
        <v>3476.9</v>
      </c>
      <c r="V19" s="119">
        <v>4177</v>
      </c>
      <c r="W19" s="119">
        <v>4903.1</v>
      </c>
      <c r="X19" s="119">
        <v>5582.1</v>
      </c>
      <c r="Y19" s="119">
        <v>6195.9</v>
      </c>
      <c r="Z19" s="1">
        <v>6814.4</v>
      </c>
      <c r="AA19" s="273"/>
      <c r="AB19" s="419"/>
      <c r="AC19" s="419"/>
      <c r="AD19" s="273"/>
    </row>
    <row r="20" spans="1:30" ht="40.5" customHeight="1">
      <c r="A20" s="41" t="s">
        <v>34</v>
      </c>
      <c r="B20" s="137"/>
      <c r="C20" s="63"/>
      <c r="D20" s="66"/>
      <c r="E20" s="66"/>
      <c r="F20" s="66"/>
      <c r="G20" s="63"/>
      <c r="H20" s="63"/>
      <c r="I20" s="63"/>
      <c r="J20" s="63"/>
      <c r="K20" s="63"/>
      <c r="L20" s="63"/>
      <c r="M20" s="170">
        <v>4167.2</v>
      </c>
      <c r="N20" s="110">
        <v>5427</v>
      </c>
      <c r="O20" s="240">
        <v>554.2</v>
      </c>
      <c r="P20" s="119">
        <v>1258.3</v>
      </c>
      <c r="Q20" s="241">
        <v>1910.7</v>
      </c>
      <c r="R20" s="241">
        <v>2809.4</v>
      </c>
      <c r="S20" s="241">
        <v>3699.4</v>
      </c>
      <c r="T20" s="119">
        <v>4613.6</v>
      </c>
      <c r="U20" s="119">
        <v>5468.7</v>
      </c>
      <c r="V20" s="119">
        <v>6451.7</v>
      </c>
      <c r="W20" s="119">
        <v>7305</v>
      </c>
      <c r="X20" s="119">
        <v>8261</v>
      </c>
      <c r="Y20" s="119">
        <v>9274.9</v>
      </c>
      <c r="Z20" s="1">
        <v>10037.3</v>
      </c>
      <c r="AA20" s="273"/>
      <c r="AB20" s="419"/>
      <c r="AC20" s="419"/>
      <c r="AD20" s="273"/>
    </row>
    <row r="21" spans="1:30" ht="24.75" customHeight="1">
      <c r="A21" s="131" t="s">
        <v>44</v>
      </c>
      <c r="B21" s="141"/>
      <c r="C21" s="63"/>
      <c r="D21" s="66"/>
      <c r="E21" s="66"/>
      <c r="F21" s="66"/>
      <c r="G21" s="63"/>
      <c r="H21" s="63"/>
      <c r="I21" s="63"/>
      <c r="J21" s="63"/>
      <c r="K21" s="63"/>
      <c r="L21" s="63"/>
      <c r="M21" s="170">
        <v>6746.9</v>
      </c>
      <c r="N21" s="110">
        <v>7559.3</v>
      </c>
      <c r="O21" s="404">
        <v>615.3</v>
      </c>
      <c r="P21" s="119">
        <v>1406.3</v>
      </c>
      <c r="Q21" s="241">
        <v>2168.5</v>
      </c>
      <c r="R21" s="241">
        <v>3002</v>
      </c>
      <c r="S21" s="241">
        <v>3649.5</v>
      </c>
      <c r="T21" s="119">
        <v>4361.2</v>
      </c>
      <c r="U21" s="119">
        <v>5014.6</v>
      </c>
      <c r="V21" s="119">
        <v>5780.4</v>
      </c>
      <c r="W21" s="119">
        <v>6569.5</v>
      </c>
      <c r="X21" s="119">
        <v>7279.2</v>
      </c>
      <c r="Y21" s="119">
        <v>8254</v>
      </c>
      <c r="Z21" s="1">
        <v>9258.8</v>
      </c>
      <c r="AA21" s="273"/>
      <c r="AB21" s="419"/>
      <c r="AC21" s="419"/>
      <c r="AD21" s="273"/>
    </row>
    <row r="22" spans="1:30" ht="29.25" customHeight="1">
      <c r="A22" s="41" t="s">
        <v>35</v>
      </c>
      <c r="B22" s="137"/>
      <c r="C22" s="63"/>
      <c r="D22" s="66"/>
      <c r="E22" s="66"/>
      <c r="F22" s="66"/>
      <c r="G22" s="68"/>
      <c r="H22" s="63"/>
      <c r="I22" s="63"/>
      <c r="J22" s="63"/>
      <c r="K22" s="63"/>
      <c r="L22" s="63"/>
      <c r="M22" s="170">
        <v>6645.9</v>
      </c>
      <c r="N22" s="110">
        <v>18222.9</v>
      </c>
      <c r="O22" s="240">
        <v>1060.7</v>
      </c>
      <c r="P22" s="119">
        <v>2407.3</v>
      </c>
      <c r="Q22" s="241">
        <v>4174.9</v>
      </c>
      <c r="R22" s="241">
        <v>5883.5</v>
      </c>
      <c r="S22" s="241">
        <v>7452.8</v>
      </c>
      <c r="T22" s="119">
        <v>9479.8</v>
      </c>
      <c r="U22" s="119">
        <v>11296.5</v>
      </c>
      <c r="V22" s="119">
        <v>13163.4</v>
      </c>
      <c r="W22" s="119">
        <v>15303.4</v>
      </c>
      <c r="X22" s="119">
        <v>17509.8</v>
      </c>
      <c r="Y22" s="119">
        <v>19496.1</v>
      </c>
      <c r="Z22" s="1">
        <v>22199.3</v>
      </c>
      <c r="AA22" s="273"/>
      <c r="AB22" s="419"/>
      <c r="AC22" s="419"/>
      <c r="AD22" s="273"/>
    </row>
    <row r="23" spans="1:30" ht="30.75" customHeight="1">
      <c r="A23" s="41" t="s">
        <v>36</v>
      </c>
      <c r="B23" s="137"/>
      <c r="C23" s="63"/>
      <c r="D23" s="66"/>
      <c r="E23" s="66"/>
      <c r="F23" s="66"/>
      <c r="G23" s="63"/>
      <c r="H23" s="68"/>
      <c r="I23" s="63"/>
      <c r="J23" s="63"/>
      <c r="K23" s="63"/>
      <c r="L23" s="63"/>
      <c r="M23" s="170">
        <v>5738.8</v>
      </c>
      <c r="N23" s="110">
        <v>11793.8</v>
      </c>
      <c r="O23" s="240">
        <v>977.3</v>
      </c>
      <c r="P23" s="119">
        <v>2364</v>
      </c>
      <c r="Q23" s="241">
        <v>3710.1</v>
      </c>
      <c r="R23" s="241">
        <v>5263.8</v>
      </c>
      <c r="S23" s="241">
        <v>6635.7</v>
      </c>
      <c r="T23" s="119">
        <v>8459.6</v>
      </c>
      <c r="U23" s="119">
        <v>10114.9</v>
      </c>
      <c r="V23" s="119">
        <v>12119.1</v>
      </c>
      <c r="W23" s="119">
        <v>14022.2</v>
      </c>
      <c r="X23" s="119">
        <v>16111.8</v>
      </c>
      <c r="Y23" s="119">
        <v>18148.8</v>
      </c>
      <c r="Z23" s="1">
        <v>20805.1</v>
      </c>
      <c r="AA23" s="273"/>
      <c r="AB23" s="419"/>
      <c r="AC23" s="419"/>
      <c r="AD23" s="273"/>
    </row>
    <row r="24" spans="1:30" ht="15.75" hidden="1">
      <c r="A24" s="98" t="s">
        <v>37</v>
      </c>
      <c r="B24" s="137"/>
      <c r="C24" s="63"/>
      <c r="D24" s="68"/>
      <c r="E24" s="68"/>
      <c r="F24" s="63"/>
      <c r="G24" s="68"/>
      <c r="H24" s="63"/>
      <c r="I24" s="63"/>
      <c r="J24" s="63"/>
      <c r="K24" s="63"/>
      <c r="L24" s="63"/>
      <c r="M24" s="170"/>
      <c r="N24" s="110"/>
      <c r="O24" s="240"/>
      <c r="P24" s="119"/>
      <c r="Q24" s="119"/>
      <c r="R24" s="119"/>
      <c r="S24" s="119"/>
      <c r="T24" s="119"/>
      <c r="U24" s="113"/>
      <c r="V24" s="119"/>
      <c r="W24" s="119"/>
      <c r="X24" s="119"/>
      <c r="Y24" s="119"/>
      <c r="AA24" s="273"/>
      <c r="AB24" s="419"/>
      <c r="AC24" s="419"/>
      <c r="AD24" s="273"/>
    </row>
    <row r="25" spans="1:30" s="28" customFormat="1" ht="26.25">
      <c r="A25" s="37" t="s">
        <v>38</v>
      </c>
      <c r="B25" s="135"/>
      <c r="C25" s="62"/>
      <c r="D25" s="61"/>
      <c r="E25" s="61"/>
      <c r="F25" s="62"/>
      <c r="G25" s="62"/>
      <c r="H25" s="62"/>
      <c r="I25" s="62"/>
      <c r="J25" s="62"/>
      <c r="K25" s="62"/>
      <c r="L25" s="62"/>
      <c r="M25" s="171">
        <v>7795.3</v>
      </c>
      <c r="N25" s="106">
        <v>19245.2</v>
      </c>
      <c r="O25" s="401">
        <v>2373.4</v>
      </c>
      <c r="P25" s="113">
        <v>4764.3</v>
      </c>
      <c r="Q25" s="113">
        <v>6867.8</v>
      </c>
      <c r="R25" s="113">
        <v>8639.9</v>
      </c>
      <c r="S25" s="113">
        <v>9756.8</v>
      </c>
      <c r="T25" s="113">
        <v>10906.7</v>
      </c>
      <c r="U25" s="113">
        <v>11945.9</v>
      </c>
      <c r="V25" s="113">
        <v>12979.6</v>
      </c>
      <c r="W25" s="113">
        <v>14292.7</v>
      </c>
      <c r="X25" s="113">
        <v>15852.7</v>
      </c>
      <c r="Y25" s="113">
        <v>17759.3</v>
      </c>
      <c r="Z25" s="28">
        <v>19844.2</v>
      </c>
      <c r="AA25" s="273"/>
      <c r="AB25" s="419"/>
      <c r="AC25" s="419"/>
      <c r="AD25" s="273"/>
    </row>
    <row r="26" spans="1:30" s="46" customFormat="1" ht="15.75" hidden="1">
      <c r="A26" s="54" t="s">
        <v>11</v>
      </c>
      <c r="B26" s="13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72"/>
      <c r="N26" s="408"/>
      <c r="O26" s="13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73">
        <f>W26-V26</f>
        <v>0</v>
      </c>
      <c r="AB26" s="419">
        <f>V26-U26</f>
        <v>0</v>
      </c>
      <c r="AC26" s="419">
        <f>Y26-X26</f>
        <v>0</v>
      </c>
      <c r="AD26" s="273">
        <f>Z26-Y26</f>
        <v>0</v>
      </c>
    </row>
  </sheetData>
  <mergeCells count="6">
    <mergeCell ref="A1:Y1"/>
    <mergeCell ref="K2:M2"/>
    <mergeCell ref="B3:M3"/>
    <mergeCell ref="Q2:S2"/>
    <mergeCell ref="A3:A4"/>
    <mergeCell ref="O3:Z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8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R56"/>
  <sheetViews>
    <sheetView view="pageBreakPreview" zoomScale="85" zoomScaleNormal="75" zoomScaleSheetLayoutView="85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7" sqref="A57"/>
    </sheetView>
  </sheetViews>
  <sheetFormatPr defaultColWidth="9.00390625" defaultRowHeight="12.75"/>
  <cols>
    <col min="1" max="1" width="15.375" style="6" customWidth="1"/>
    <col min="2" max="2" width="9.625" style="1" customWidth="1"/>
    <col min="3" max="3" width="9.375" style="1" customWidth="1"/>
    <col min="4" max="4" width="10.375" style="1" bestFit="1" customWidth="1"/>
    <col min="5" max="5" width="9.875" style="1" customWidth="1"/>
    <col min="6" max="6" width="9.125" style="1" customWidth="1"/>
    <col min="7" max="7" width="9.125" style="210" customWidth="1"/>
    <col min="8" max="8" width="10.625" style="1" customWidth="1"/>
    <col min="9" max="9" width="9.25390625" style="1" bestFit="1" customWidth="1"/>
    <col min="10" max="10" width="9.75390625" style="1" customWidth="1"/>
    <col min="11" max="11" width="9.25390625" style="1" customWidth="1"/>
    <col min="12" max="12" width="9.375" style="1" customWidth="1"/>
    <col min="13" max="14" width="9.00390625" style="1" customWidth="1"/>
    <col min="15" max="15" width="9.75390625" style="1" customWidth="1"/>
    <col min="16" max="16" width="11.25390625" style="1" customWidth="1"/>
    <col min="17" max="17" width="6.75390625" style="1" customWidth="1"/>
    <col min="18" max="18" width="6.00390625" style="1" customWidth="1"/>
    <col min="19" max="19" width="6.125" style="1" customWidth="1"/>
    <col min="20" max="20" width="6.25390625" style="1" customWidth="1"/>
    <col min="21" max="16384" width="9.125" style="1" customWidth="1"/>
  </cols>
  <sheetData>
    <row r="1" spans="1:18" ht="32.25" customHeight="1">
      <c r="A1" s="463" t="s">
        <v>97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10"/>
      <c r="Q1" s="10"/>
      <c r="R1" s="10"/>
    </row>
    <row r="2" spans="1:18" ht="16.5" customHeight="1" thickBot="1">
      <c r="A2" s="464" t="s">
        <v>94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52"/>
      <c r="Q2" s="452"/>
      <c r="R2" s="452"/>
    </row>
    <row r="3" spans="1:15" ht="15">
      <c r="A3" s="453"/>
      <c r="B3" s="455" t="s">
        <v>101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6"/>
    </row>
    <row r="4" spans="1:15" ht="60">
      <c r="A4" s="454"/>
      <c r="B4" s="325" t="s">
        <v>60</v>
      </c>
      <c r="C4" s="326" t="s">
        <v>61</v>
      </c>
      <c r="D4" s="326" t="s">
        <v>62</v>
      </c>
      <c r="E4" s="326" t="s">
        <v>63</v>
      </c>
      <c r="F4" s="326" t="s">
        <v>64</v>
      </c>
      <c r="G4" s="327" t="s">
        <v>59</v>
      </c>
      <c r="H4" s="326" t="s">
        <v>65</v>
      </c>
      <c r="I4" s="326" t="s">
        <v>66</v>
      </c>
      <c r="J4" s="326" t="s">
        <v>67</v>
      </c>
      <c r="K4" s="326" t="s">
        <v>68</v>
      </c>
      <c r="L4" s="326" t="s">
        <v>69</v>
      </c>
      <c r="M4" s="323" t="s">
        <v>70</v>
      </c>
      <c r="N4" s="328" t="s">
        <v>71</v>
      </c>
      <c r="O4" s="329" t="s">
        <v>72</v>
      </c>
    </row>
    <row r="5" spans="1:15" ht="15" customHeight="1">
      <c r="A5" s="460" t="s">
        <v>98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2"/>
    </row>
    <row r="6" spans="1:15" s="28" customFormat="1" ht="15">
      <c r="A6" s="160" t="s">
        <v>12</v>
      </c>
      <c r="B6" s="119">
        <f aca="true" t="shared" si="0" ref="B6:O6">B19+B32+B45</f>
        <v>71636.5</v>
      </c>
      <c r="C6" s="119">
        <f t="shared" si="0"/>
        <v>5857.285</v>
      </c>
      <c r="D6" s="119">
        <f t="shared" si="0"/>
        <v>5902.031999999999</v>
      </c>
      <c r="E6" s="119">
        <f t="shared" si="0"/>
        <v>85483.45300000001</v>
      </c>
      <c r="F6" s="119">
        <f t="shared" si="0"/>
        <v>19591.605</v>
      </c>
      <c r="G6" s="213">
        <f t="shared" si="0"/>
        <v>9940.268</v>
      </c>
      <c r="H6" s="119">
        <f t="shared" si="0"/>
        <v>64507.754</v>
      </c>
      <c r="I6" s="119">
        <f t="shared" si="0"/>
        <v>10745.345</v>
      </c>
      <c r="J6" s="119">
        <f t="shared" si="0"/>
        <v>57316.187</v>
      </c>
      <c r="K6" s="119">
        <f t="shared" si="0"/>
        <v>40828.715000000004</v>
      </c>
      <c r="L6" s="119">
        <f t="shared" si="0"/>
        <v>8048.898999999999</v>
      </c>
      <c r="M6" s="119">
        <f t="shared" si="0"/>
        <v>58984.35100000001</v>
      </c>
      <c r="N6" s="119">
        <f t="shared" si="0"/>
        <v>21703.1546</v>
      </c>
      <c r="O6" s="119">
        <f t="shared" si="0"/>
        <v>9566.488000000001</v>
      </c>
    </row>
    <row r="7" spans="1:15" s="8" customFormat="1" ht="15">
      <c r="A7" s="159" t="s">
        <v>57</v>
      </c>
      <c r="B7" s="119">
        <f aca="true" t="shared" si="1" ref="B7:O7">B20+B33+B46</f>
        <v>147725.824</v>
      </c>
      <c r="C7" s="119">
        <f t="shared" si="1"/>
        <v>11544.428100000001</v>
      </c>
      <c r="D7" s="119">
        <f t="shared" si="1"/>
        <v>13715.437</v>
      </c>
      <c r="E7" s="119">
        <f t="shared" si="1"/>
        <v>179970.40000000002</v>
      </c>
      <c r="F7" s="119">
        <f t="shared" si="1"/>
        <v>39625.862</v>
      </c>
      <c r="G7" s="119">
        <f t="shared" si="1"/>
        <v>21273.828999999998</v>
      </c>
      <c r="H7" s="119">
        <f t="shared" si="1"/>
        <v>142670.789</v>
      </c>
      <c r="I7" s="119">
        <f t="shared" si="1"/>
        <v>22204.763</v>
      </c>
      <c r="J7" s="119">
        <f t="shared" si="1"/>
        <v>135348.157</v>
      </c>
      <c r="K7" s="119">
        <f t="shared" si="1"/>
        <v>81639.293</v>
      </c>
      <c r="L7" s="119">
        <f t="shared" si="1"/>
        <v>15484.866</v>
      </c>
      <c r="M7" s="119">
        <f t="shared" si="1"/>
        <v>123282.025</v>
      </c>
      <c r="N7" s="119">
        <f t="shared" si="1"/>
        <v>44157.3966</v>
      </c>
      <c r="O7" s="119">
        <f t="shared" si="1"/>
        <v>20450.165</v>
      </c>
    </row>
    <row r="8" spans="1:15" s="28" customFormat="1" ht="15">
      <c r="A8" s="160" t="s">
        <v>1</v>
      </c>
      <c r="B8" s="119">
        <f aca="true" t="shared" si="2" ref="B8:O8">B21+B34+B47</f>
        <v>230169.94700000001</v>
      </c>
      <c r="C8" s="119">
        <f t="shared" si="2"/>
        <v>18292.6181</v>
      </c>
      <c r="D8" s="119">
        <f t="shared" si="2"/>
        <v>23003.397</v>
      </c>
      <c r="E8" s="119">
        <f t="shared" si="2"/>
        <v>289440</v>
      </c>
      <c r="F8" s="119">
        <f t="shared" si="2"/>
        <v>62763.12100000001</v>
      </c>
      <c r="G8" s="119">
        <f t="shared" si="2"/>
        <v>28610.413999999997</v>
      </c>
      <c r="H8" s="119">
        <f t="shared" si="2"/>
        <v>224811.043</v>
      </c>
      <c r="I8" s="119">
        <f t="shared" si="2"/>
        <v>35125.084</v>
      </c>
      <c r="J8" s="119">
        <f t="shared" si="2"/>
        <v>207640.728</v>
      </c>
      <c r="K8" s="119">
        <f t="shared" si="2"/>
        <v>128588.487</v>
      </c>
      <c r="L8" s="119">
        <f t="shared" si="2"/>
        <v>25012.854000000003</v>
      </c>
      <c r="M8" s="119">
        <f t="shared" si="2"/>
        <v>198222.533</v>
      </c>
      <c r="N8" s="119">
        <f t="shared" si="2"/>
        <v>69041.7842</v>
      </c>
      <c r="O8" s="119">
        <f t="shared" si="2"/>
        <v>34704.723</v>
      </c>
    </row>
    <row r="9" spans="1:15" s="3" customFormat="1" ht="15">
      <c r="A9" s="161" t="s">
        <v>2</v>
      </c>
      <c r="B9" s="119">
        <f aca="true" t="shared" si="3" ref="B9:O9">B22+B35+B48</f>
        <v>316372.605</v>
      </c>
      <c r="C9" s="119">
        <f t="shared" si="3"/>
        <v>25001.9157</v>
      </c>
      <c r="D9" s="119">
        <f t="shared" si="3"/>
        <v>31909.614999999998</v>
      </c>
      <c r="E9" s="119">
        <f t="shared" si="3"/>
        <v>404129.951</v>
      </c>
      <c r="F9" s="119">
        <f t="shared" si="3"/>
        <v>87220.023</v>
      </c>
      <c r="G9" s="119">
        <f t="shared" si="3"/>
        <v>39627.999</v>
      </c>
      <c r="H9" s="119">
        <f t="shared" si="3"/>
        <v>307536.336</v>
      </c>
      <c r="I9" s="119">
        <f t="shared" si="3"/>
        <v>47397.329</v>
      </c>
      <c r="J9" s="119">
        <f t="shared" si="3"/>
        <v>282478.102</v>
      </c>
      <c r="K9" s="119">
        <f t="shared" si="3"/>
        <v>178602.276</v>
      </c>
      <c r="L9" s="119">
        <f t="shared" si="3"/>
        <v>34115.39</v>
      </c>
      <c r="M9" s="119">
        <f t="shared" si="3"/>
        <v>269907.549</v>
      </c>
      <c r="N9" s="119">
        <f t="shared" si="3"/>
        <v>95031.0153</v>
      </c>
      <c r="O9" s="119">
        <f t="shared" si="3"/>
        <v>47001.73299999999</v>
      </c>
    </row>
    <row r="10" spans="1:15" ht="15">
      <c r="A10" s="162" t="s">
        <v>3</v>
      </c>
      <c r="B10" s="119">
        <f aca="true" t="shared" si="4" ref="B10:O10">B23+B36+B49</f>
        <v>401334.112</v>
      </c>
      <c r="C10" s="119">
        <f t="shared" si="4"/>
        <v>31437.6474</v>
      </c>
      <c r="D10" s="119">
        <f t="shared" si="4"/>
        <v>40117.338</v>
      </c>
      <c r="E10" s="119">
        <f t="shared" si="4"/>
        <v>510704.23900000006</v>
      </c>
      <c r="F10" s="119">
        <f t="shared" si="4"/>
        <v>109273.948</v>
      </c>
      <c r="G10" s="119">
        <f t="shared" si="4"/>
        <v>50232.078</v>
      </c>
      <c r="H10" s="119">
        <f t="shared" si="4"/>
        <v>397562.583</v>
      </c>
      <c r="I10" s="119">
        <f t="shared" si="4"/>
        <v>58187.386</v>
      </c>
      <c r="J10" s="119">
        <f t="shared" si="4"/>
        <v>362984.56000000006</v>
      </c>
      <c r="K10" s="119">
        <f t="shared" si="4"/>
        <v>224359.90399999998</v>
      </c>
      <c r="L10" s="119">
        <f t="shared" si="4"/>
        <v>42172.348000000005</v>
      </c>
      <c r="M10" s="119">
        <f t="shared" si="4"/>
        <v>341748.868</v>
      </c>
      <c r="N10" s="119">
        <f t="shared" si="4"/>
        <v>119603.4081</v>
      </c>
      <c r="O10" s="119">
        <f t="shared" si="4"/>
        <v>61469</v>
      </c>
    </row>
    <row r="11" spans="1:15" ht="15">
      <c r="A11" s="162" t="s">
        <v>4</v>
      </c>
      <c r="B11" s="119">
        <f aca="true" t="shared" si="5" ref="B11:O11">B24+B37+B50</f>
        <v>480094.06100000005</v>
      </c>
      <c r="C11" s="119">
        <f t="shared" si="5"/>
        <v>37758.044499999996</v>
      </c>
      <c r="D11" s="119">
        <f t="shared" si="5"/>
        <v>49787.644</v>
      </c>
      <c r="E11" s="119">
        <f t="shared" si="5"/>
        <v>617441.56</v>
      </c>
      <c r="F11" s="119">
        <f t="shared" si="5"/>
        <v>131435.242</v>
      </c>
      <c r="G11" s="119">
        <f t="shared" si="5"/>
        <v>61382.558999999994</v>
      </c>
      <c r="H11" s="119">
        <f t="shared" si="5"/>
        <v>480465.81299999997</v>
      </c>
      <c r="I11" s="119">
        <f t="shared" si="5"/>
        <v>68594.889</v>
      </c>
      <c r="J11" s="119">
        <f t="shared" si="5"/>
        <v>442922.982</v>
      </c>
      <c r="K11" s="119">
        <f t="shared" si="5"/>
        <v>267893.177</v>
      </c>
      <c r="L11" s="119">
        <f t="shared" si="5"/>
        <v>50951.96</v>
      </c>
      <c r="M11" s="119">
        <f t="shared" si="5"/>
        <v>412967.63100000005</v>
      </c>
      <c r="N11" s="119">
        <f t="shared" si="5"/>
        <v>143665.8271</v>
      </c>
      <c r="O11" s="119">
        <f t="shared" si="5"/>
        <v>77085.302</v>
      </c>
    </row>
    <row r="12" spans="1:15" ht="15">
      <c r="A12" s="162" t="s">
        <v>5</v>
      </c>
      <c r="B12" s="119">
        <f aca="true" t="shared" si="6" ref="B12:O12">B25+B38+B51</f>
        <v>564472.95</v>
      </c>
      <c r="C12" s="119">
        <f t="shared" si="6"/>
        <v>44138.2359</v>
      </c>
      <c r="D12" s="119">
        <f t="shared" si="6"/>
        <v>58828.022000000004</v>
      </c>
      <c r="E12" s="119">
        <f t="shared" si="6"/>
        <v>727828.4770000001</v>
      </c>
      <c r="F12" s="119">
        <f t="shared" si="6"/>
        <v>155441.064</v>
      </c>
      <c r="G12" s="119">
        <f t="shared" si="6"/>
        <v>71877.487</v>
      </c>
      <c r="H12" s="119">
        <f t="shared" si="6"/>
        <v>558666.607</v>
      </c>
      <c r="I12" s="119">
        <f t="shared" si="6"/>
        <v>79113.992</v>
      </c>
      <c r="J12" s="119">
        <f t="shared" si="6"/>
        <v>520258.95900000003</v>
      </c>
      <c r="K12" s="119">
        <f t="shared" si="6"/>
        <v>308463.93</v>
      </c>
      <c r="L12" s="119">
        <f t="shared" si="6"/>
        <v>60225.58</v>
      </c>
      <c r="M12" s="119">
        <f t="shared" si="6"/>
        <v>482976.863</v>
      </c>
      <c r="N12" s="119">
        <f t="shared" si="6"/>
        <v>166004.6252</v>
      </c>
      <c r="O12" s="119">
        <f t="shared" si="6"/>
        <v>88700.00200000001</v>
      </c>
    </row>
    <row r="13" spans="1:15" ht="15">
      <c r="A13" s="162" t="s">
        <v>6</v>
      </c>
      <c r="B13" s="119">
        <f aca="true" t="shared" si="7" ref="B13:O13">B26+B39+B52</f>
        <v>643106.67</v>
      </c>
      <c r="C13" s="119">
        <f t="shared" si="7"/>
        <v>50339.0803</v>
      </c>
      <c r="D13" s="119">
        <f t="shared" si="7"/>
        <v>67585.197</v>
      </c>
      <c r="E13" s="119">
        <f t="shared" si="7"/>
        <v>826667.671</v>
      </c>
      <c r="F13" s="119">
        <f t="shared" si="7"/>
        <v>180591.329</v>
      </c>
      <c r="G13" s="119">
        <f t="shared" si="7"/>
        <v>83111.48200000002</v>
      </c>
      <c r="H13" s="119">
        <f t="shared" si="7"/>
        <v>641061.835</v>
      </c>
      <c r="I13" s="119">
        <f t="shared" si="7"/>
        <v>91117.728</v>
      </c>
      <c r="J13" s="119">
        <f t="shared" si="7"/>
        <v>604092.877</v>
      </c>
      <c r="K13" s="119">
        <f t="shared" si="7"/>
        <v>353975.018</v>
      </c>
      <c r="L13" s="119">
        <f t="shared" si="7"/>
        <v>69809.44399999999</v>
      </c>
      <c r="M13" s="119">
        <f t="shared" si="7"/>
        <v>559954.438</v>
      </c>
      <c r="N13" s="119">
        <f t="shared" si="7"/>
        <v>189014.38809999998</v>
      </c>
      <c r="O13" s="119">
        <f t="shared" si="7"/>
        <v>102077.269</v>
      </c>
    </row>
    <row r="14" spans="1:15" s="273" customFormat="1" ht="15.75" customHeight="1">
      <c r="A14" s="283" t="s">
        <v>7</v>
      </c>
      <c r="B14" s="119">
        <f aca="true" t="shared" si="8" ref="B14:O14">B27+B40+B53</f>
        <v>728400.4759999999</v>
      </c>
      <c r="C14" s="119">
        <f t="shared" si="8"/>
        <v>57317.679599999996</v>
      </c>
      <c r="D14" s="119">
        <f t="shared" si="8"/>
        <v>76582.789</v>
      </c>
      <c r="E14" s="119">
        <f t="shared" si="8"/>
        <v>928833.384</v>
      </c>
      <c r="F14" s="119">
        <f t="shared" si="8"/>
        <v>203468.469</v>
      </c>
      <c r="G14" s="119">
        <f t="shared" si="8"/>
        <v>94350.938</v>
      </c>
      <c r="H14" s="119">
        <f t="shared" si="8"/>
        <v>721533.582</v>
      </c>
      <c r="I14" s="119">
        <f t="shared" si="8"/>
        <v>103112.39799999999</v>
      </c>
      <c r="J14" s="119">
        <f t="shared" si="8"/>
        <v>686341.551</v>
      </c>
      <c r="K14" s="119">
        <f t="shared" si="8"/>
        <v>401487.178</v>
      </c>
      <c r="L14" s="119">
        <f t="shared" si="8"/>
        <v>81136.983</v>
      </c>
      <c r="M14" s="119">
        <f t="shared" si="8"/>
        <v>634574.748</v>
      </c>
      <c r="N14" s="119">
        <f t="shared" si="8"/>
        <v>213171.52640000003</v>
      </c>
      <c r="O14" s="119">
        <f t="shared" si="8"/>
        <v>115213.125</v>
      </c>
    </row>
    <row r="15" spans="1:15" ht="16.5" customHeight="1">
      <c r="A15" s="162" t="s">
        <v>8</v>
      </c>
      <c r="B15" s="119">
        <f aca="true" t="shared" si="9" ref="B15:O15">B28+B41+B54</f>
        <v>808542.341</v>
      </c>
      <c r="C15" s="119">
        <f t="shared" si="9"/>
        <v>64271.5785</v>
      </c>
      <c r="D15" s="119">
        <f t="shared" si="9"/>
        <v>84613.12899999999</v>
      </c>
      <c r="E15" s="119">
        <f t="shared" si="9"/>
        <v>1042077.534</v>
      </c>
      <c r="F15" s="119">
        <f t="shared" si="9"/>
        <v>229367.689</v>
      </c>
      <c r="G15" s="119">
        <f t="shared" si="9"/>
        <v>105960.76699999999</v>
      </c>
      <c r="H15" s="119">
        <f t="shared" si="9"/>
        <v>804742.6470000001</v>
      </c>
      <c r="I15" s="119">
        <f t="shared" si="9"/>
        <v>116857.09899999999</v>
      </c>
      <c r="J15" s="119">
        <f t="shared" si="9"/>
        <v>766071.6490000001</v>
      </c>
      <c r="K15" s="119">
        <f t="shared" si="9"/>
        <v>448701.23600000003</v>
      </c>
      <c r="L15" s="119">
        <f t="shared" si="9"/>
        <v>93735.249</v>
      </c>
      <c r="M15" s="119">
        <f t="shared" si="9"/>
        <v>715370.7239999999</v>
      </c>
      <c r="N15" s="119">
        <f t="shared" si="9"/>
        <v>240776.5261</v>
      </c>
      <c r="O15" s="119">
        <f t="shared" si="9"/>
        <v>128841.977</v>
      </c>
    </row>
    <row r="16" spans="1:15" ht="15">
      <c r="A16" s="162" t="s">
        <v>9</v>
      </c>
      <c r="B16" s="119">
        <f aca="true" t="shared" si="10" ref="B16:O16">B29+B42+B55</f>
        <v>894166.2690000001</v>
      </c>
      <c r="C16" s="119">
        <f t="shared" si="10"/>
        <v>72129.8449</v>
      </c>
      <c r="D16" s="119">
        <f t="shared" si="10"/>
        <v>92582.89099999999</v>
      </c>
      <c r="E16" s="119">
        <f t="shared" si="10"/>
        <v>1160121.629</v>
      </c>
      <c r="F16" s="119">
        <f t="shared" si="10"/>
        <v>258388.668</v>
      </c>
      <c r="G16" s="119">
        <f t="shared" si="10"/>
        <v>118008.114</v>
      </c>
      <c r="H16" s="119">
        <f t="shared" si="10"/>
        <v>892603.117</v>
      </c>
      <c r="I16" s="119">
        <f t="shared" si="10"/>
        <v>133001.793</v>
      </c>
      <c r="J16" s="119">
        <f t="shared" si="10"/>
        <v>848513.919</v>
      </c>
      <c r="K16" s="119">
        <f t="shared" si="10"/>
        <v>498830.737</v>
      </c>
      <c r="L16" s="119">
        <f t="shared" si="10"/>
        <v>106656.855</v>
      </c>
      <c r="M16" s="119">
        <f t="shared" si="10"/>
        <v>795106.745</v>
      </c>
      <c r="N16" s="119">
        <f t="shared" si="10"/>
        <v>269300.04459999996</v>
      </c>
      <c r="O16" s="119">
        <f t="shared" si="10"/>
        <v>143827.225</v>
      </c>
    </row>
    <row r="17" spans="1:16" ht="15.75" customHeight="1">
      <c r="A17" s="162" t="s">
        <v>10</v>
      </c>
      <c r="B17" s="119">
        <f aca="true" t="shared" si="11" ref="B17:O17">B30+B43+B56</f>
        <v>995757.8169999999</v>
      </c>
      <c r="C17" s="119">
        <f t="shared" si="11"/>
        <v>80776.45569999999</v>
      </c>
      <c r="D17" s="119">
        <f t="shared" si="11"/>
        <v>101849.684</v>
      </c>
      <c r="E17" s="119">
        <f t="shared" si="11"/>
        <v>1294492.764</v>
      </c>
      <c r="F17" s="119">
        <f t="shared" si="11"/>
        <v>289329.438</v>
      </c>
      <c r="G17" s="119">
        <f t="shared" si="11"/>
        <v>131495.109</v>
      </c>
      <c r="H17" s="119">
        <f t="shared" si="11"/>
        <v>1003469.023</v>
      </c>
      <c r="I17" s="119">
        <f t="shared" si="11"/>
        <v>147556.395</v>
      </c>
      <c r="J17" s="119">
        <f t="shared" si="11"/>
        <v>936918.619</v>
      </c>
      <c r="K17" s="119">
        <f t="shared" si="11"/>
        <v>549566.969</v>
      </c>
      <c r="L17" s="119">
        <f t="shared" si="11"/>
        <v>121533.208</v>
      </c>
      <c r="M17" s="119">
        <f t="shared" si="11"/>
        <v>880332.116</v>
      </c>
      <c r="N17" s="119">
        <f t="shared" si="11"/>
        <v>296847.6156</v>
      </c>
      <c r="O17" s="119">
        <f t="shared" si="11"/>
        <v>162130.617</v>
      </c>
      <c r="P17" s="273">
        <f>SUM(B17:O17)</f>
        <v>6992055.8303000005</v>
      </c>
    </row>
    <row r="18" spans="1:15" ht="14.25" customHeight="1">
      <c r="A18" s="457" t="s">
        <v>50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9"/>
    </row>
    <row r="19" spans="1:15" ht="14.25" customHeight="1">
      <c r="A19" s="160" t="s">
        <v>12</v>
      </c>
      <c r="B19" s="413">
        <v>9302.606</v>
      </c>
      <c r="C19" s="413">
        <v>9.788799999999998</v>
      </c>
      <c r="D19" s="413">
        <v>30.675</v>
      </c>
      <c r="E19" s="413">
        <v>26307.23</v>
      </c>
      <c r="F19" s="413">
        <v>8719.124</v>
      </c>
      <c r="G19" s="413">
        <v>16.251</v>
      </c>
      <c r="H19" s="413">
        <v>11366.12</v>
      </c>
      <c r="I19" s="413">
        <v>48.721</v>
      </c>
      <c r="J19" s="413">
        <v>39.661</v>
      </c>
      <c r="K19" s="413">
        <v>21367.359</v>
      </c>
      <c r="L19" s="413">
        <v>113.471</v>
      </c>
      <c r="M19" s="413">
        <v>10492.228</v>
      </c>
      <c r="N19" s="413">
        <v>1336.8542</v>
      </c>
      <c r="O19" s="413">
        <v>492.436</v>
      </c>
    </row>
    <row r="20" spans="1:15" ht="14.25" customHeight="1">
      <c r="A20" s="159" t="s">
        <v>57</v>
      </c>
      <c r="B20" s="412">
        <v>19033.844</v>
      </c>
      <c r="C20" s="412">
        <v>19.453</v>
      </c>
      <c r="D20" s="412">
        <v>49.268</v>
      </c>
      <c r="E20" s="412">
        <v>56134.025</v>
      </c>
      <c r="F20" s="412">
        <v>16593.516</v>
      </c>
      <c r="G20" s="412">
        <v>33.156</v>
      </c>
      <c r="H20" s="412">
        <v>30814.53</v>
      </c>
      <c r="I20" s="412">
        <v>109.626</v>
      </c>
      <c r="J20" s="412">
        <v>87.591</v>
      </c>
      <c r="K20" s="412">
        <v>42693.93</v>
      </c>
      <c r="L20" s="412">
        <v>242.887</v>
      </c>
      <c r="M20" s="412">
        <v>20158.035</v>
      </c>
      <c r="N20" s="412">
        <v>2559.9045</v>
      </c>
      <c r="O20" s="412">
        <v>979.331</v>
      </c>
    </row>
    <row r="21" spans="1:15" ht="14.25" customHeight="1">
      <c r="A21" s="160" t="s">
        <v>1</v>
      </c>
      <c r="B21" s="412">
        <v>28893.581</v>
      </c>
      <c r="C21" s="412">
        <v>30.6722</v>
      </c>
      <c r="D21" s="412">
        <v>75.826</v>
      </c>
      <c r="E21" s="412">
        <v>88553.905</v>
      </c>
      <c r="F21" s="412">
        <v>25541.309</v>
      </c>
      <c r="G21" s="412">
        <v>64.282</v>
      </c>
      <c r="H21" s="412">
        <v>44836.476</v>
      </c>
      <c r="I21" s="412">
        <v>156.692</v>
      </c>
      <c r="J21" s="412">
        <v>143.563</v>
      </c>
      <c r="K21" s="412">
        <v>69303.578</v>
      </c>
      <c r="L21" s="412">
        <v>393.366</v>
      </c>
      <c r="M21" s="412">
        <v>32521.739</v>
      </c>
      <c r="N21" s="412">
        <v>4126.4566</v>
      </c>
      <c r="O21" s="412">
        <v>1504.204</v>
      </c>
    </row>
    <row r="22" spans="1:15" ht="14.25" customHeight="1">
      <c r="A22" s="161" t="s">
        <v>2</v>
      </c>
      <c r="B22" s="412">
        <v>38655.893</v>
      </c>
      <c r="C22" s="412">
        <v>43.3459</v>
      </c>
      <c r="D22" s="412">
        <v>78.538</v>
      </c>
      <c r="E22" s="412">
        <v>128675.19</v>
      </c>
      <c r="F22" s="412">
        <v>35810.195</v>
      </c>
      <c r="G22" s="412">
        <v>89.899</v>
      </c>
      <c r="H22" s="412">
        <v>62041.497</v>
      </c>
      <c r="I22" s="412">
        <v>189.274</v>
      </c>
      <c r="J22" s="412">
        <v>193.43</v>
      </c>
      <c r="K22" s="412">
        <v>95683.087</v>
      </c>
      <c r="L22" s="412">
        <v>498.373</v>
      </c>
      <c r="M22" s="412">
        <v>44274.79</v>
      </c>
      <c r="N22" s="412">
        <v>5623.5118</v>
      </c>
      <c r="O22" s="412">
        <v>2201.623</v>
      </c>
    </row>
    <row r="23" spans="1:15" ht="14.25" customHeight="1">
      <c r="A23" s="202" t="s">
        <v>3</v>
      </c>
      <c r="B23" s="417">
        <v>47614.531</v>
      </c>
      <c r="C23" s="417">
        <v>57.1941</v>
      </c>
      <c r="D23" s="417">
        <v>92.105</v>
      </c>
      <c r="E23" s="417">
        <v>160824.239</v>
      </c>
      <c r="F23" s="417">
        <v>44914.82</v>
      </c>
      <c r="G23" s="417">
        <v>128.593</v>
      </c>
      <c r="H23" s="417">
        <v>79185.158</v>
      </c>
      <c r="I23" s="417">
        <v>222.512</v>
      </c>
      <c r="J23" s="417">
        <v>241.473</v>
      </c>
      <c r="K23" s="417">
        <v>120555.83</v>
      </c>
      <c r="L23" s="417">
        <v>648.674</v>
      </c>
      <c r="M23" s="417">
        <v>56822.798</v>
      </c>
      <c r="N23" s="417">
        <v>7207.021900000001</v>
      </c>
      <c r="O23" s="417">
        <v>2649.595</v>
      </c>
    </row>
    <row r="24" spans="1:15" ht="14.25" customHeight="1">
      <c r="A24" s="162" t="s">
        <v>4</v>
      </c>
      <c r="B24" s="417">
        <v>56514.352</v>
      </c>
      <c r="C24" s="417">
        <v>72.7892</v>
      </c>
      <c r="D24" s="417">
        <v>109.828</v>
      </c>
      <c r="E24" s="417">
        <v>184693.594</v>
      </c>
      <c r="F24" s="417">
        <v>52891.301</v>
      </c>
      <c r="G24" s="417">
        <v>166.939</v>
      </c>
      <c r="H24" s="417">
        <v>91398.234</v>
      </c>
      <c r="I24" s="417">
        <v>266.151</v>
      </c>
      <c r="J24" s="417">
        <v>291.609</v>
      </c>
      <c r="K24" s="417">
        <v>142623.301</v>
      </c>
      <c r="L24" s="417">
        <v>794.524</v>
      </c>
      <c r="M24" s="417">
        <v>66851.618</v>
      </c>
      <c r="N24" s="417">
        <v>8529.511199999999</v>
      </c>
      <c r="O24" s="417">
        <v>3331.532</v>
      </c>
    </row>
    <row r="25" spans="1:15" ht="14.25" customHeight="1">
      <c r="A25" s="212" t="s">
        <v>5</v>
      </c>
      <c r="B25" s="417">
        <v>66439.852</v>
      </c>
      <c r="C25" s="417">
        <v>93.913</v>
      </c>
      <c r="D25" s="417">
        <v>192.446</v>
      </c>
      <c r="E25" s="417">
        <v>218399.31</v>
      </c>
      <c r="F25" s="417">
        <v>62157.328</v>
      </c>
      <c r="G25" s="417">
        <v>220.195</v>
      </c>
      <c r="H25" s="417">
        <v>106710.18</v>
      </c>
      <c r="I25" s="417">
        <v>317.504</v>
      </c>
      <c r="J25" s="417">
        <v>344.61</v>
      </c>
      <c r="K25" s="417">
        <v>160099.901</v>
      </c>
      <c r="L25" s="417">
        <v>934.439</v>
      </c>
      <c r="M25" s="417">
        <v>77353.467</v>
      </c>
      <c r="N25" s="417">
        <v>9921.9114</v>
      </c>
      <c r="O25" s="417">
        <v>3816.732</v>
      </c>
    </row>
    <row r="26" spans="1:15" ht="14.25" customHeight="1">
      <c r="A26" s="162" t="s">
        <v>6</v>
      </c>
      <c r="B26" s="417">
        <v>76235.283</v>
      </c>
      <c r="C26" s="417">
        <v>112.4399</v>
      </c>
      <c r="D26" s="417">
        <v>221.077</v>
      </c>
      <c r="E26" s="417">
        <v>246471.868</v>
      </c>
      <c r="F26" s="417">
        <v>71870.9</v>
      </c>
      <c r="G26" s="417">
        <v>291.229</v>
      </c>
      <c r="H26" s="417">
        <v>121002.966</v>
      </c>
      <c r="I26" s="417">
        <v>375.319</v>
      </c>
      <c r="J26" s="417">
        <v>412.456</v>
      </c>
      <c r="K26" s="417">
        <v>182107.418</v>
      </c>
      <c r="L26" s="417">
        <v>1069.255</v>
      </c>
      <c r="M26" s="417">
        <v>90091.915</v>
      </c>
      <c r="N26" s="417">
        <v>11420.1499</v>
      </c>
      <c r="O26" s="417">
        <v>4377.185</v>
      </c>
    </row>
    <row r="27" spans="1:15" ht="14.25" customHeight="1">
      <c r="A27" s="212" t="s">
        <v>7</v>
      </c>
      <c r="B27" s="417">
        <v>85852.632</v>
      </c>
      <c r="C27" s="417">
        <v>147.8644</v>
      </c>
      <c r="D27" s="417">
        <v>276.501</v>
      </c>
      <c r="E27" s="417">
        <v>274792.995</v>
      </c>
      <c r="F27" s="417">
        <v>80899.736</v>
      </c>
      <c r="G27" s="417">
        <v>335.495</v>
      </c>
      <c r="H27" s="417">
        <v>135704.927</v>
      </c>
      <c r="I27" s="417">
        <v>445.097</v>
      </c>
      <c r="J27" s="417">
        <v>482.17</v>
      </c>
      <c r="K27" s="417">
        <v>206751.365</v>
      </c>
      <c r="L27" s="417">
        <v>1207.112</v>
      </c>
      <c r="M27" s="417">
        <v>101806.677</v>
      </c>
      <c r="N27" s="417">
        <v>12896.2495</v>
      </c>
      <c r="O27" s="417">
        <v>5083.264</v>
      </c>
    </row>
    <row r="28" spans="1:15" ht="14.25" customHeight="1">
      <c r="A28" s="162" t="s">
        <v>8</v>
      </c>
      <c r="B28" s="417">
        <v>95524.859</v>
      </c>
      <c r="C28" s="417">
        <v>172.37</v>
      </c>
      <c r="D28" s="417">
        <v>326.173</v>
      </c>
      <c r="E28" s="417">
        <v>302441.875</v>
      </c>
      <c r="F28" s="417">
        <v>90658.11</v>
      </c>
      <c r="G28" s="417">
        <v>376.981</v>
      </c>
      <c r="H28" s="417">
        <v>151105.109</v>
      </c>
      <c r="I28" s="417">
        <v>513.305</v>
      </c>
      <c r="J28" s="417">
        <v>571.925</v>
      </c>
      <c r="K28" s="417">
        <v>230032.344</v>
      </c>
      <c r="L28" s="417">
        <v>1354.033</v>
      </c>
      <c r="M28" s="417">
        <v>114203.073</v>
      </c>
      <c r="N28" s="417">
        <v>14520.320800000001</v>
      </c>
      <c r="O28" s="417">
        <v>5718.734</v>
      </c>
    </row>
    <row r="29" spans="1:15" ht="14.25" customHeight="1">
      <c r="A29" s="162" t="s">
        <v>9</v>
      </c>
      <c r="B29" s="417">
        <v>104830.202</v>
      </c>
      <c r="C29" s="417">
        <v>287.4622</v>
      </c>
      <c r="D29" s="417">
        <v>338.803</v>
      </c>
      <c r="E29" s="417">
        <v>331758.773</v>
      </c>
      <c r="F29" s="417">
        <v>101339.687</v>
      </c>
      <c r="G29" s="417">
        <v>410.574</v>
      </c>
      <c r="H29" s="417">
        <v>168513.37</v>
      </c>
      <c r="I29" s="417">
        <v>577.22</v>
      </c>
      <c r="J29" s="417">
        <v>649.065</v>
      </c>
      <c r="K29" s="417">
        <v>256305.386</v>
      </c>
      <c r="L29" s="417">
        <v>1465.803</v>
      </c>
      <c r="M29" s="417">
        <v>127146.715</v>
      </c>
      <c r="N29" s="417">
        <v>16074.4078</v>
      </c>
      <c r="O29" s="417">
        <v>6484.619</v>
      </c>
    </row>
    <row r="30" spans="1:15" ht="14.25" customHeight="1">
      <c r="A30" s="162" t="s">
        <v>10</v>
      </c>
      <c r="B30" s="417">
        <v>115310.271</v>
      </c>
      <c r="C30" s="417">
        <v>351.4707</v>
      </c>
      <c r="D30" s="417">
        <v>355.703</v>
      </c>
      <c r="E30" s="417">
        <v>365448.583</v>
      </c>
      <c r="F30" s="417">
        <v>111603.78</v>
      </c>
      <c r="G30" s="417">
        <v>441.454</v>
      </c>
      <c r="H30" s="417">
        <v>186214.084</v>
      </c>
      <c r="I30" s="417">
        <v>642.583</v>
      </c>
      <c r="J30" s="417">
        <v>719.402</v>
      </c>
      <c r="K30" s="417">
        <v>282745.862</v>
      </c>
      <c r="L30" s="417">
        <v>1605.851</v>
      </c>
      <c r="M30" s="417">
        <v>140552.49</v>
      </c>
      <c r="N30" s="417">
        <v>17711.8773</v>
      </c>
      <c r="O30" s="417">
        <v>7210.339</v>
      </c>
    </row>
    <row r="31" spans="1:15" s="28" customFormat="1" ht="14.25">
      <c r="A31" s="457" t="s">
        <v>51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9"/>
    </row>
    <row r="32" spans="1:15" ht="15">
      <c r="A32" s="160" t="s">
        <v>12</v>
      </c>
      <c r="B32" s="413">
        <v>53135.657</v>
      </c>
      <c r="C32" s="413">
        <v>4701.366599999999</v>
      </c>
      <c r="D32" s="413">
        <v>4713.449</v>
      </c>
      <c r="E32" s="413">
        <v>49282.869</v>
      </c>
      <c r="F32" s="413">
        <v>7470.575</v>
      </c>
      <c r="G32" s="413">
        <v>7550.602</v>
      </c>
      <c r="H32" s="413">
        <v>44046.616</v>
      </c>
      <c r="I32" s="413">
        <v>7675.868</v>
      </c>
      <c r="J32" s="413">
        <v>48807</v>
      </c>
      <c r="K32" s="413">
        <v>11671.31</v>
      </c>
      <c r="L32" s="413">
        <v>6092.42</v>
      </c>
      <c r="M32" s="413">
        <v>37974.694</v>
      </c>
      <c r="N32" s="413">
        <v>11952.367900000001</v>
      </c>
      <c r="O32" s="413">
        <v>6180.234</v>
      </c>
    </row>
    <row r="33" spans="1:15" ht="15">
      <c r="A33" s="159" t="s">
        <v>57</v>
      </c>
      <c r="B33" s="412">
        <v>109329.136</v>
      </c>
      <c r="C33" s="412">
        <v>9244.5179</v>
      </c>
      <c r="D33" s="412">
        <v>11394.115</v>
      </c>
      <c r="E33" s="412">
        <v>104585.485</v>
      </c>
      <c r="F33" s="412">
        <v>16675.556</v>
      </c>
      <c r="G33" s="412">
        <v>16476.331</v>
      </c>
      <c r="H33" s="412">
        <v>93799.223</v>
      </c>
      <c r="I33" s="412">
        <v>16053.782</v>
      </c>
      <c r="J33" s="412">
        <v>117938.403</v>
      </c>
      <c r="K33" s="412">
        <v>24169.677</v>
      </c>
      <c r="L33" s="412">
        <v>11358.114</v>
      </c>
      <c r="M33" s="412">
        <v>80665.761</v>
      </c>
      <c r="N33" s="412">
        <v>25822.0827</v>
      </c>
      <c r="O33" s="412">
        <v>13449.043</v>
      </c>
    </row>
    <row r="34" spans="1:15" ht="15">
      <c r="A34" s="160" t="s">
        <v>1</v>
      </c>
      <c r="B34" s="412">
        <v>173533.594</v>
      </c>
      <c r="C34" s="412">
        <v>15044.5</v>
      </c>
      <c r="D34" s="412">
        <v>19491.16</v>
      </c>
      <c r="E34" s="412">
        <v>172272.988</v>
      </c>
      <c r="F34" s="412">
        <v>28087.056</v>
      </c>
      <c r="G34" s="412">
        <v>21678.336</v>
      </c>
      <c r="H34" s="412">
        <v>153462.837</v>
      </c>
      <c r="I34" s="412">
        <v>26156.549</v>
      </c>
      <c r="J34" s="412">
        <v>181569.071</v>
      </c>
      <c r="K34" s="412">
        <v>37482.604</v>
      </c>
      <c r="L34" s="412">
        <v>18859.678</v>
      </c>
      <c r="M34" s="412">
        <v>132646.578</v>
      </c>
      <c r="N34" s="412">
        <v>41815.8015</v>
      </c>
      <c r="O34" s="412">
        <v>24459.324</v>
      </c>
    </row>
    <row r="35" spans="1:15" ht="15">
      <c r="A35" s="161" t="s">
        <v>2</v>
      </c>
      <c r="B35" s="412">
        <v>242374.341</v>
      </c>
      <c r="C35" s="412">
        <v>20878.359800000002</v>
      </c>
      <c r="D35" s="412">
        <v>26944.82</v>
      </c>
      <c r="E35" s="412">
        <v>236913.664</v>
      </c>
      <c r="F35" s="412">
        <v>39731.786</v>
      </c>
      <c r="G35" s="412">
        <v>30898.202</v>
      </c>
      <c r="H35" s="412">
        <v>211258.002</v>
      </c>
      <c r="I35" s="412">
        <v>35933.389</v>
      </c>
      <c r="J35" s="412">
        <v>249449.065</v>
      </c>
      <c r="K35" s="412">
        <v>51958.385</v>
      </c>
      <c r="L35" s="412">
        <v>26465.242</v>
      </c>
      <c r="M35" s="412">
        <v>184359.89</v>
      </c>
      <c r="N35" s="412">
        <v>59123.5544</v>
      </c>
      <c r="O35" s="412">
        <v>34075.484</v>
      </c>
    </row>
    <row r="36" spans="1:15" ht="15">
      <c r="A36" s="202" t="s">
        <v>3</v>
      </c>
      <c r="B36" s="417">
        <v>312565.859</v>
      </c>
      <c r="C36" s="417">
        <v>26717.6073</v>
      </c>
      <c r="D36" s="417">
        <v>34600.754</v>
      </c>
      <c r="E36" s="417">
        <v>305027.405</v>
      </c>
      <c r="F36" s="417">
        <v>51129.318</v>
      </c>
      <c r="G36" s="417">
        <v>40346.646</v>
      </c>
      <c r="H36" s="417">
        <v>278177.86</v>
      </c>
      <c r="I36" s="417">
        <v>45328.769</v>
      </c>
      <c r="J36" s="417">
        <v>324444.427</v>
      </c>
      <c r="K36" s="417">
        <v>66707.454</v>
      </c>
      <c r="L36" s="417">
        <v>33527.107</v>
      </c>
      <c r="M36" s="417">
        <v>238068.875</v>
      </c>
      <c r="N36" s="417">
        <v>76342.317</v>
      </c>
      <c r="O36" s="417">
        <v>47050.227</v>
      </c>
    </row>
    <row r="37" spans="1:15" ht="15">
      <c r="A37" s="162" t="s">
        <v>4</v>
      </c>
      <c r="B37" s="417">
        <v>376577.541</v>
      </c>
      <c r="C37" s="417">
        <v>32501.277899999997</v>
      </c>
      <c r="D37" s="417">
        <v>43753.691</v>
      </c>
      <c r="E37" s="417">
        <v>381038.823</v>
      </c>
      <c r="F37" s="417">
        <v>63427.175</v>
      </c>
      <c r="G37" s="417">
        <v>50308.888</v>
      </c>
      <c r="H37" s="417">
        <v>342596.899</v>
      </c>
      <c r="I37" s="417">
        <v>54503.709</v>
      </c>
      <c r="J37" s="417">
        <v>398980.596</v>
      </c>
      <c r="K37" s="417">
        <v>82322.663</v>
      </c>
      <c r="L37" s="417">
        <v>41254.94</v>
      </c>
      <c r="M37" s="417">
        <v>294446.21</v>
      </c>
      <c r="N37" s="417">
        <v>93261.80459999999</v>
      </c>
      <c r="O37" s="417">
        <v>60947.679</v>
      </c>
    </row>
    <row r="38" spans="1:15" ht="15">
      <c r="A38" s="212" t="s">
        <v>5</v>
      </c>
      <c r="B38" s="417">
        <v>445515.055</v>
      </c>
      <c r="C38" s="417">
        <v>38430.5265</v>
      </c>
      <c r="D38" s="417">
        <v>52224.014</v>
      </c>
      <c r="E38" s="417">
        <v>451052.76</v>
      </c>
      <c r="F38" s="417">
        <v>76929.889</v>
      </c>
      <c r="G38" s="417">
        <v>59711.352</v>
      </c>
      <c r="H38" s="417">
        <v>400277.341</v>
      </c>
      <c r="I38" s="417">
        <v>63746.57</v>
      </c>
      <c r="J38" s="417">
        <v>471114.873</v>
      </c>
      <c r="K38" s="417">
        <v>98827.007</v>
      </c>
      <c r="L38" s="417">
        <v>49628.317</v>
      </c>
      <c r="M38" s="417">
        <v>348897.882</v>
      </c>
      <c r="N38" s="417">
        <v>109702.7847</v>
      </c>
      <c r="O38" s="417">
        <v>71059.618</v>
      </c>
    </row>
    <row r="39" spans="1:15" ht="15">
      <c r="A39" s="162" t="s">
        <v>6</v>
      </c>
      <c r="B39" s="417">
        <v>508201.294</v>
      </c>
      <c r="C39" s="417">
        <v>44175.644100000005</v>
      </c>
      <c r="D39" s="417">
        <v>60471.814</v>
      </c>
      <c r="E39" s="417">
        <v>515230.036</v>
      </c>
      <c r="F39" s="417">
        <v>91158.774</v>
      </c>
      <c r="G39" s="417">
        <v>69840.676</v>
      </c>
      <c r="H39" s="417">
        <v>462864.504</v>
      </c>
      <c r="I39" s="417">
        <v>74280.5</v>
      </c>
      <c r="J39" s="417">
        <v>549750.022</v>
      </c>
      <c r="K39" s="417">
        <v>115323.348</v>
      </c>
      <c r="L39" s="417">
        <v>58249.138</v>
      </c>
      <c r="M39" s="417">
        <v>408207.62</v>
      </c>
      <c r="N39" s="417">
        <v>126677.3585</v>
      </c>
      <c r="O39" s="417">
        <v>82891.616</v>
      </c>
    </row>
    <row r="40" spans="1:15" ht="13.5" customHeight="1">
      <c r="A40" s="212" t="s">
        <v>7</v>
      </c>
      <c r="B40" s="417">
        <v>578543.127</v>
      </c>
      <c r="C40" s="417">
        <v>50553.116799999996</v>
      </c>
      <c r="D40" s="417">
        <v>68859.042</v>
      </c>
      <c r="E40" s="417">
        <v>582374.901</v>
      </c>
      <c r="F40" s="417">
        <v>103575.772</v>
      </c>
      <c r="G40" s="417">
        <v>79722.719</v>
      </c>
      <c r="H40" s="417">
        <v>522593.622</v>
      </c>
      <c r="I40" s="417">
        <v>84696.411</v>
      </c>
      <c r="J40" s="417">
        <v>626515.065</v>
      </c>
      <c r="K40" s="417">
        <v>131485.221</v>
      </c>
      <c r="L40" s="417">
        <v>68587.274</v>
      </c>
      <c r="M40" s="417">
        <v>465758.853</v>
      </c>
      <c r="N40" s="417">
        <v>143759.08980000002</v>
      </c>
      <c r="O40" s="417">
        <v>94267.895</v>
      </c>
    </row>
    <row r="41" spans="1:15" ht="13.5" customHeight="1">
      <c r="A41" s="162" t="s">
        <v>8</v>
      </c>
      <c r="B41" s="417">
        <v>641480.797</v>
      </c>
      <c r="C41" s="417">
        <v>56628.5315</v>
      </c>
      <c r="D41" s="417">
        <v>75970.305</v>
      </c>
      <c r="E41" s="417">
        <v>660033.032</v>
      </c>
      <c r="F41" s="417">
        <v>117515.21</v>
      </c>
      <c r="G41" s="417">
        <v>89731.112</v>
      </c>
      <c r="H41" s="417">
        <v>582812.826</v>
      </c>
      <c r="I41" s="417">
        <v>96126.264</v>
      </c>
      <c r="J41" s="417">
        <v>699338.084</v>
      </c>
      <c r="K41" s="417">
        <v>148061.656</v>
      </c>
      <c r="L41" s="417">
        <v>79570.648</v>
      </c>
      <c r="M41" s="417">
        <v>527391.509</v>
      </c>
      <c r="N41" s="417">
        <v>163145.5136</v>
      </c>
      <c r="O41" s="417">
        <v>105404.416</v>
      </c>
    </row>
    <row r="42" spans="1:15" ht="13.5" customHeight="1">
      <c r="A42" s="162" t="s">
        <v>9</v>
      </c>
      <c r="B42" s="417">
        <v>709969.934</v>
      </c>
      <c r="C42" s="417">
        <v>63298.479799999994</v>
      </c>
      <c r="D42" s="417">
        <v>82913.627</v>
      </c>
      <c r="E42" s="417">
        <v>739491.716</v>
      </c>
      <c r="F42" s="417">
        <v>133024.863</v>
      </c>
      <c r="G42" s="417">
        <v>99838.205</v>
      </c>
      <c r="H42" s="417">
        <v>644011.328</v>
      </c>
      <c r="I42" s="417">
        <v>109433.789</v>
      </c>
      <c r="J42" s="417">
        <v>774043.88</v>
      </c>
      <c r="K42" s="417">
        <v>163744.279</v>
      </c>
      <c r="L42" s="417">
        <v>90727.894</v>
      </c>
      <c r="M42" s="417">
        <v>585599.527</v>
      </c>
      <c r="N42" s="417">
        <v>182977.2266</v>
      </c>
      <c r="O42" s="417">
        <v>117227.589</v>
      </c>
    </row>
    <row r="43" spans="1:16" ht="13.5" customHeight="1">
      <c r="A43" s="162" t="s">
        <v>10</v>
      </c>
      <c r="B43" s="417">
        <v>792236.65</v>
      </c>
      <c r="C43" s="417">
        <v>70780.38859999999</v>
      </c>
      <c r="D43" s="417">
        <v>90983.289</v>
      </c>
      <c r="E43" s="417">
        <v>829968.528</v>
      </c>
      <c r="F43" s="417">
        <v>150454.239</v>
      </c>
      <c r="G43" s="417">
        <v>111209.475</v>
      </c>
      <c r="H43" s="417">
        <v>727864.619</v>
      </c>
      <c r="I43" s="417">
        <v>121177.112</v>
      </c>
      <c r="J43" s="417">
        <v>853675.134</v>
      </c>
      <c r="K43" s="417">
        <v>179008.264</v>
      </c>
      <c r="L43" s="417">
        <v>103415.864</v>
      </c>
      <c r="M43" s="417">
        <v>647146.831</v>
      </c>
      <c r="N43" s="417">
        <v>202156.4859</v>
      </c>
      <c r="O43" s="417">
        <v>132206.696</v>
      </c>
      <c r="P43" s="423">
        <f>SUM(B43:O43)</f>
        <v>5012283.5755</v>
      </c>
    </row>
    <row r="44" spans="1:15" ht="14.25">
      <c r="A44" s="457" t="s">
        <v>38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9"/>
    </row>
    <row r="45" spans="1:15" ht="13.5" customHeight="1">
      <c r="A45" s="160" t="s">
        <v>12</v>
      </c>
      <c r="B45" s="413">
        <v>9198.237</v>
      </c>
      <c r="C45" s="413">
        <v>1146.1296</v>
      </c>
      <c r="D45" s="413">
        <v>1157.908</v>
      </c>
      <c r="E45" s="413">
        <v>9893.354</v>
      </c>
      <c r="F45" s="413">
        <v>3401.906</v>
      </c>
      <c r="G45" s="413">
        <v>2373.415</v>
      </c>
      <c r="H45" s="413">
        <v>9095.018</v>
      </c>
      <c r="I45" s="413">
        <v>3020.756</v>
      </c>
      <c r="J45" s="413">
        <v>8469.526</v>
      </c>
      <c r="K45" s="413">
        <v>7790.046</v>
      </c>
      <c r="L45" s="413">
        <v>1843.008</v>
      </c>
      <c r="M45" s="413">
        <v>10517.429</v>
      </c>
      <c r="N45" s="413">
        <v>8413.9325</v>
      </c>
      <c r="O45" s="413">
        <v>2893.818</v>
      </c>
    </row>
    <row r="46" spans="1:15" ht="15">
      <c r="A46" s="159" t="s">
        <v>57</v>
      </c>
      <c r="B46" s="412">
        <v>19362.844</v>
      </c>
      <c r="C46" s="412">
        <v>2280.4572000000003</v>
      </c>
      <c r="D46" s="412">
        <v>2272.054</v>
      </c>
      <c r="E46" s="412">
        <v>19250.89</v>
      </c>
      <c r="F46" s="412">
        <v>6356.79</v>
      </c>
      <c r="G46" s="412">
        <v>4764.342</v>
      </c>
      <c r="H46" s="412">
        <v>18057.036</v>
      </c>
      <c r="I46" s="412">
        <v>6041.355</v>
      </c>
      <c r="J46" s="412">
        <v>17322.163</v>
      </c>
      <c r="K46" s="412">
        <v>14775.686</v>
      </c>
      <c r="L46" s="412">
        <v>3883.865</v>
      </c>
      <c r="M46" s="412">
        <v>22458.229</v>
      </c>
      <c r="N46" s="412">
        <v>15775.4094</v>
      </c>
      <c r="O46" s="412">
        <v>6021.791</v>
      </c>
    </row>
    <row r="47" spans="1:15" ht="15">
      <c r="A47" s="160" t="s">
        <v>1</v>
      </c>
      <c r="B47" s="412">
        <v>27742.772</v>
      </c>
      <c r="C47" s="412">
        <v>3217.4458999999997</v>
      </c>
      <c r="D47" s="412">
        <v>3436.411</v>
      </c>
      <c r="E47" s="412">
        <v>28613.107</v>
      </c>
      <c r="F47" s="412">
        <v>9134.756</v>
      </c>
      <c r="G47" s="412">
        <v>6867.796</v>
      </c>
      <c r="H47" s="412">
        <v>26511.73</v>
      </c>
      <c r="I47" s="412">
        <v>8811.843</v>
      </c>
      <c r="J47" s="412">
        <v>25928.094</v>
      </c>
      <c r="K47" s="412">
        <v>21802.305</v>
      </c>
      <c r="L47" s="412">
        <v>5759.81</v>
      </c>
      <c r="M47" s="412">
        <v>33054.216</v>
      </c>
      <c r="N47" s="412">
        <v>23099.526100000003</v>
      </c>
      <c r="O47" s="412">
        <v>8741.195</v>
      </c>
    </row>
    <row r="48" spans="1:15" ht="16.5" customHeight="1">
      <c r="A48" s="203" t="s">
        <v>2</v>
      </c>
      <c r="B48" s="412">
        <v>35342.371</v>
      </c>
      <c r="C48" s="412">
        <v>4080.21</v>
      </c>
      <c r="D48" s="412">
        <v>4886.257</v>
      </c>
      <c r="E48" s="412">
        <v>38541.097</v>
      </c>
      <c r="F48" s="412">
        <v>11678.042</v>
      </c>
      <c r="G48" s="412">
        <v>8639.898</v>
      </c>
      <c r="H48" s="412">
        <v>34236.837</v>
      </c>
      <c r="I48" s="412">
        <v>11274.666</v>
      </c>
      <c r="J48" s="412">
        <v>32835.607</v>
      </c>
      <c r="K48" s="412">
        <v>30960.804</v>
      </c>
      <c r="L48" s="412">
        <v>7151.775</v>
      </c>
      <c r="M48" s="412">
        <v>41272.869</v>
      </c>
      <c r="N48" s="412">
        <v>30283.9491</v>
      </c>
      <c r="O48" s="412">
        <v>10724.626</v>
      </c>
    </row>
    <row r="49" spans="1:15" ht="15">
      <c r="A49" s="204" t="s">
        <v>3</v>
      </c>
      <c r="B49" s="417">
        <v>41153.722</v>
      </c>
      <c r="C49" s="417">
        <v>4662.846</v>
      </c>
      <c r="D49" s="417">
        <v>5424.479</v>
      </c>
      <c r="E49" s="417">
        <v>44852.595</v>
      </c>
      <c r="F49" s="417">
        <v>13229.81</v>
      </c>
      <c r="G49" s="417">
        <v>9756.839</v>
      </c>
      <c r="H49" s="417">
        <v>40199.565</v>
      </c>
      <c r="I49" s="417">
        <v>12636.105</v>
      </c>
      <c r="J49" s="417">
        <v>38298.66</v>
      </c>
      <c r="K49" s="417">
        <v>37096.62</v>
      </c>
      <c r="L49" s="417">
        <v>7996.567</v>
      </c>
      <c r="M49" s="417">
        <v>46857.195</v>
      </c>
      <c r="N49" s="417">
        <v>36054.069200000005</v>
      </c>
      <c r="O49" s="417">
        <v>11769.178</v>
      </c>
    </row>
    <row r="50" spans="1:15" ht="14.25" customHeight="1">
      <c r="A50" s="162" t="s">
        <v>4</v>
      </c>
      <c r="B50" s="417">
        <v>47002.168</v>
      </c>
      <c r="C50" s="417">
        <v>5183.977400000001</v>
      </c>
      <c r="D50" s="417">
        <v>5924.125</v>
      </c>
      <c r="E50" s="417">
        <v>51709.143</v>
      </c>
      <c r="F50" s="417">
        <v>15116.766</v>
      </c>
      <c r="G50" s="417">
        <v>10906.732</v>
      </c>
      <c r="H50" s="417">
        <v>46470.68</v>
      </c>
      <c r="I50" s="417">
        <v>13825.029</v>
      </c>
      <c r="J50" s="417">
        <v>43650.777</v>
      </c>
      <c r="K50" s="417">
        <v>42947.213</v>
      </c>
      <c r="L50" s="417">
        <v>8902.496</v>
      </c>
      <c r="M50" s="417">
        <v>51669.803</v>
      </c>
      <c r="N50" s="417">
        <v>41874.5113</v>
      </c>
      <c r="O50" s="417">
        <v>12806.091</v>
      </c>
    </row>
    <row r="51" spans="1:15" ht="15">
      <c r="A51" s="212" t="s">
        <v>5</v>
      </c>
      <c r="B51" s="417">
        <v>52518.043</v>
      </c>
      <c r="C51" s="417">
        <v>5613.7964</v>
      </c>
      <c r="D51" s="417">
        <v>6411.562</v>
      </c>
      <c r="E51" s="417">
        <v>58376.407</v>
      </c>
      <c r="F51" s="417">
        <v>16353.847</v>
      </c>
      <c r="G51" s="417">
        <v>11945.94</v>
      </c>
      <c r="H51" s="417">
        <v>51679.086</v>
      </c>
      <c r="I51" s="417">
        <v>15049.918</v>
      </c>
      <c r="J51" s="417">
        <v>48799.476</v>
      </c>
      <c r="K51" s="417">
        <v>49537.022</v>
      </c>
      <c r="L51" s="417">
        <v>9662.824</v>
      </c>
      <c r="M51" s="417">
        <v>56725.514</v>
      </c>
      <c r="N51" s="417">
        <v>46379.9291</v>
      </c>
      <c r="O51" s="417">
        <v>13823.652</v>
      </c>
    </row>
    <row r="52" spans="1:15" ht="15">
      <c r="A52" s="162" t="s">
        <v>6</v>
      </c>
      <c r="B52" s="417">
        <v>58670.093</v>
      </c>
      <c r="C52" s="417">
        <v>6050.9963</v>
      </c>
      <c r="D52" s="417">
        <v>6892.306</v>
      </c>
      <c r="E52" s="417">
        <v>64965.767</v>
      </c>
      <c r="F52" s="417">
        <v>17561.655</v>
      </c>
      <c r="G52" s="417">
        <v>12979.577</v>
      </c>
      <c r="H52" s="417">
        <v>57194.365</v>
      </c>
      <c r="I52" s="417">
        <v>16461.909</v>
      </c>
      <c r="J52" s="417">
        <v>53930.399</v>
      </c>
      <c r="K52" s="417">
        <v>56544.252</v>
      </c>
      <c r="L52" s="417">
        <v>10491.051</v>
      </c>
      <c r="M52" s="417">
        <v>61654.903</v>
      </c>
      <c r="N52" s="417">
        <v>50916.879700000005</v>
      </c>
      <c r="O52" s="417">
        <v>14808.468</v>
      </c>
    </row>
    <row r="53" spans="1:15" ht="13.5" customHeight="1">
      <c r="A53" s="212" t="s">
        <v>7</v>
      </c>
      <c r="B53" s="417">
        <v>64004.717</v>
      </c>
      <c r="C53" s="417">
        <v>6616.6984</v>
      </c>
      <c r="D53" s="417">
        <v>7447.246</v>
      </c>
      <c r="E53" s="417">
        <v>71665.488</v>
      </c>
      <c r="F53" s="417">
        <v>18992.961</v>
      </c>
      <c r="G53" s="417">
        <v>14292.724</v>
      </c>
      <c r="H53" s="417">
        <v>63235.033</v>
      </c>
      <c r="I53" s="417">
        <v>17970.89</v>
      </c>
      <c r="J53" s="417">
        <v>59344.316</v>
      </c>
      <c r="K53" s="417">
        <v>63250.592</v>
      </c>
      <c r="L53" s="417">
        <v>11342.597</v>
      </c>
      <c r="M53" s="417">
        <v>67009.218</v>
      </c>
      <c r="N53" s="417">
        <v>56516.1871</v>
      </c>
      <c r="O53" s="417">
        <v>15861.966</v>
      </c>
    </row>
    <row r="54" spans="1:15" ht="15">
      <c r="A54" s="162" t="s">
        <v>8</v>
      </c>
      <c r="B54" s="417">
        <v>71536.685</v>
      </c>
      <c r="C54" s="417">
        <v>7470.677</v>
      </c>
      <c r="D54" s="417">
        <v>8316.651</v>
      </c>
      <c r="E54" s="417">
        <v>79602.627</v>
      </c>
      <c r="F54" s="417">
        <v>21194.369</v>
      </c>
      <c r="G54" s="417">
        <v>15852.674</v>
      </c>
      <c r="H54" s="417">
        <v>70824.712</v>
      </c>
      <c r="I54" s="417">
        <v>20217.53</v>
      </c>
      <c r="J54" s="417">
        <v>66161.64</v>
      </c>
      <c r="K54" s="417">
        <v>70607.236</v>
      </c>
      <c r="L54" s="417">
        <v>12810.568</v>
      </c>
      <c r="M54" s="417">
        <v>73776.142</v>
      </c>
      <c r="N54" s="417">
        <v>63110.6917</v>
      </c>
      <c r="O54" s="417">
        <v>17718.827</v>
      </c>
    </row>
    <row r="55" spans="1:15" ht="15">
      <c r="A55" s="162" t="s">
        <v>9</v>
      </c>
      <c r="B55" s="417">
        <v>79366.133</v>
      </c>
      <c r="C55" s="417">
        <v>8543.902900000001</v>
      </c>
      <c r="D55" s="417">
        <v>9330.461</v>
      </c>
      <c r="E55" s="417">
        <v>88871.14</v>
      </c>
      <c r="F55" s="417">
        <v>24024.118</v>
      </c>
      <c r="G55" s="417">
        <v>17759.335</v>
      </c>
      <c r="H55" s="417">
        <v>80078.419</v>
      </c>
      <c r="I55" s="417">
        <v>22990.784</v>
      </c>
      <c r="J55" s="417">
        <v>73820.974</v>
      </c>
      <c r="K55" s="417">
        <v>78781.072</v>
      </c>
      <c r="L55" s="417">
        <v>14463.158</v>
      </c>
      <c r="M55" s="417">
        <v>82360.503</v>
      </c>
      <c r="N55" s="417">
        <v>70248.4102</v>
      </c>
      <c r="O55" s="417">
        <v>20115.017</v>
      </c>
    </row>
    <row r="56" spans="1:16" ht="15">
      <c r="A56" s="212" t="s">
        <v>10</v>
      </c>
      <c r="B56" s="417">
        <v>88210.896</v>
      </c>
      <c r="C56" s="417">
        <v>9644.5964</v>
      </c>
      <c r="D56" s="417">
        <v>10510.692</v>
      </c>
      <c r="E56" s="417">
        <v>99075.653</v>
      </c>
      <c r="F56" s="417">
        <v>27271.419</v>
      </c>
      <c r="G56" s="417">
        <v>19844.18</v>
      </c>
      <c r="H56" s="417">
        <v>89390.32</v>
      </c>
      <c r="I56" s="417">
        <v>25736.7</v>
      </c>
      <c r="J56" s="417">
        <v>82524.083</v>
      </c>
      <c r="K56" s="417">
        <v>87812.843</v>
      </c>
      <c r="L56" s="417">
        <v>16511.493</v>
      </c>
      <c r="M56" s="417">
        <v>92632.795</v>
      </c>
      <c r="N56" s="417">
        <v>76979.25240000001</v>
      </c>
      <c r="O56" s="417">
        <v>22713.582</v>
      </c>
      <c r="P56" s="423">
        <f>SUM(B56:O56)</f>
        <v>748858.5048000001</v>
      </c>
    </row>
  </sheetData>
  <mergeCells count="9">
    <mergeCell ref="A1:O1"/>
    <mergeCell ref="A2:O2"/>
    <mergeCell ref="A31:O31"/>
    <mergeCell ref="A18:O18"/>
    <mergeCell ref="P2:R2"/>
    <mergeCell ref="A3:A4"/>
    <mergeCell ref="B3:O3"/>
    <mergeCell ref="A44:O44"/>
    <mergeCell ref="A5:O5"/>
  </mergeCells>
  <printOptions horizontalCentered="1" verticalCentered="1"/>
  <pageMargins left="0.2362204724409449" right="0.2362204724409449" top="0.15748031496062992" bottom="0.15748031496062992" header="0.1968503937007874" footer="0"/>
  <pageSetup horizontalDpi="600" verticalDpi="600" orientation="landscape" paperSize="9" scale="90" r:id="rId1"/>
  <headerFooter alignWithMargins="0">
    <oddFooter>&amp;RЗарплата ПФО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Z25"/>
  <sheetViews>
    <sheetView view="pageBreakPreview" zoomScale="85" zoomScaleNormal="85" zoomScaleSheetLayoutView="85" workbookViewId="0" topLeftCell="A1">
      <pane xSplit="1" ySplit="4" topLeftCell="O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24" sqref="AA24"/>
    </sheetView>
  </sheetViews>
  <sheetFormatPr defaultColWidth="9.00390625" defaultRowHeight="12.75"/>
  <cols>
    <col min="1" max="1" width="36.125" style="6" customWidth="1"/>
    <col min="2" max="2" width="9.25390625" style="1" hidden="1" customWidth="1"/>
    <col min="3" max="3" width="9.375" style="1" hidden="1" customWidth="1"/>
    <col min="4" max="5" width="8.875" style="1" hidden="1" customWidth="1"/>
    <col min="6" max="6" width="8.25390625" style="1" hidden="1" customWidth="1"/>
    <col min="7" max="7" width="8.125" style="1" hidden="1" customWidth="1"/>
    <col min="8" max="8" width="8.75390625" style="73" hidden="1" customWidth="1"/>
    <col min="9" max="9" width="9.625" style="1" hidden="1" customWidth="1"/>
    <col min="10" max="10" width="9.75390625" style="1" hidden="1" customWidth="1"/>
    <col min="11" max="11" width="9.25390625" style="1" hidden="1" customWidth="1"/>
    <col min="12" max="12" width="9.375" style="1" hidden="1" customWidth="1"/>
    <col min="13" max="13" width="9.75390625" style="1" hidden="1" customWidth="1"/>
    <col min="14" max="14" width="9.75390625" style="1" customWidth="1"/>
    <col min="15" max="15" width="8.375" style="1" customWidth="1"/>
    <col min="16" max="16" width="9.875" style="1" customWidth="1"/>
    <col min="17" max="17" width="8.875" style="1" customWidth="1"/>
    <col min="18" max="18" width="9.625" style="1" customWidth="1"/>
    <col min="19" max="19" width="9.25390625" style="1" customWidth="1"/>
    <col min="20" max="20" width="9.00390625" style="1" customWidth="1"/>
    <col min="21" max="21" width="9.625" style="1" customWidth="1"/>
    <col min="22" max="22" width="9.125" style="1" customWidth="1"/>
    <col min="23" max="23" width="10.75390625" style="1" customWidth="1"/>
    <col min="24" max="24" width="9.125" style="1" customWidth="1"/>
    <col min="25" max="25" width="9.75390625" style="1" customWidth="1"/>
    <col min="26" max="26" width="10.875" style="1" customWidth="1"/>
    <col min="27" max="16384" width="9.125" style="1" customWidth="1"/>
  </cols>
  <sheetData>
    <row r="1" spans="1:26" ht="24" customHeight="1" thickBot="1">
      <c r="A1" s="442" t="s">
        <v>99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</row>
    <row r="2" spans="11:19" ht="16.5" hidden="1" thickBot="1">
      <c r="K2" s="452"/>
      <c r="L2" s="452"/>
      <c r="M2" s="452"/>
      <c r="N2" s="77"/>
      <c r="Q2" s="452"/>
      <c r="R2" s="452"/>
      <c r="S2" s="452"/>
    </row>
    <row r="3" spans="1:26" ht="15.75">
      <c r="A3" s="477"/>
      <c r="B3" s="445" t="s">
        <v>26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7"/>
      <c r="N3" s="336">
        <v>2010</v>
      </c>
      <c r="O3" s="479" t="s">
        <v>101</v>
      </c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65"/>
    </row>
    <row r="4" spans="1:26" ht="31.5">
      <c r="A4" s="478"/>
      <c r="B4" s="12" t="s">
        <v>12</v>
      </c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63" t="s">
        <v>10</v>
      </c>
      <c r="N4" s="337"/>
      <c r="O4" s="133" t="s">
        <v>12</v>
      </c>
      <c r="P4" s="13" t="s">
        <v>0</v>
      </c>
      <c r="Q4" s="13" t="s">
        <v>1</v>
      </c>
      <c r="R4" s="13" t="s">
        <v>2</v>
      </c>
      <c r="S4" s="13" t="s">
        <v>3</v>
      </c>
      <c r="T4" s="13" t="s">
        <v>4</v>
      </c>
      <c r="U4" s="13" t="s">
        <v>5</v>
      </c>
      <c r="V4" s="13" t="s">
        <v>6</v>
      </c>
      <c r="W4" s="13" t="s">
        <v>7</v>
      </c>
      <c r="X4" s="13" t="s">
        <v>8</v>
      </c>
      <c r="Y4" s="13" t="s">
        <v>9</v>
      </c>
      <c r="Z4" s="14" t="s">
        <v>10</v>
      </c>
    </row>
    <row r="5" spans="1:26" ht="17.25" customHeight="1">
      <c r="A5" s="358" t="s">
        <v>41</v>
      </c>
      <c r="B5" s="39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340"/>
      <c r="N5" s="157">
        <v>100</v>
      </c>
      <c r="O5" s="144">
        <v>100</v>
      </c>
      <c r="P5" s="144">
        <v>100</v>
      </c>
      <c r="Q5" s="144">
        <v>100</v>
      </c>
      <c r="R5" s="324">
        <v>100</v>
      </c>
      <c r="S5" s="324">
        <v>100</v>
      </c>
      <c r="T5" s="324">
        <v>100</v>
      </c>
      <c r="U5" s="324">
        <v>100</v>
      </c>
      <c r="V5" s="324">
        <v>100</v>
      </c>
      <c r="W5" s="324">
        <v>100</v>
      </c>
      <c r="X5" s="324">
        <v>100</v>
      </c>
      <c r="Y5" s="324">
        <v>100</v>
      </c>
      <c r="Z5" s="1">
        <v>100</v>
      </c>
    </row>
    <row r="6" spans="1:26" s="28" customFormat="1" ht="22.5" customHeight="1">
      <c r="A6" s="359" t="s">
        <v>86</v>
      </c>
      <c r="B6" s="33">
        <v>157.6</v>
      </c>
      <c r="C6" s="18" t="s">
        <v>47</v>
      </c>
      <c r="D6" s="26">
        <v>160.4</v>
      </c>
      <c r="E6" s="26">
        <v>171</v>
      </c>
      <c r="F6" s="26" t="s">
        <v>48</v>
      </c>
      <c r="G6" s="26" t="s">
        <v>46</v>
      </c>
      <c r="H6" s="26">
        <v>187.3</v>
      </c>
      <c r="I6" s="26"/>
      <c r="J6" s="26"/>
      <c r="K6" s="26"/>
      <c r="L6" s="26"/>
      <c r="M6" s="113">
        <v>156.6</v>
      </c>
      <c r="N6" s="113">
        <f>Отгрузка!N6/Отгрузка!N5*100</f>
        <v>0.2353893752158323</v>
      </c>
      <c r="O6" s="113">
        <f>Отгрузка!O6/Отгрузка!O5*100</f>
        <v>0.1639789543575144</v>
      </c>
      <c r="P6" s="113">
        <f>Отгрузка!P6/Отгрузка!P5*100</f>
        <v>0.15606050635053448</v>
      </c>
      <c r="Q6" s="113">
        <f>Отгрузка!Q6/Отгрузка!Q5*100</f>
        <v>0.2247434499342896</v>
      </c>
      <c r="R6" s="113">
        <v>0.2</v>
      </c>
      <c r="S6" s="113">
        <f>Отгрузка!S6/Отгрузка!S5*100</f>
        <v>0.2560121038381908</v>
      </c>
      <c r="T6" s="113">
        <v>0.3</v>
      </c>
      <c r="U6" s="113">
        <v>0.3</v>
      </c>
      <c r="V6" s="113">
        <v>0.4</v>
      </c>
      <c r="W6" s="113">
        <v>0.4</v>
      </c>
      <c r="X6" s="113">
        <v>0.3</v>
      </c>
      <c r="Y6" s="113">
        <v>0.3</v>
      </c>
      <c r="Z6" s="28">
        <v>0.3</v>
      </c>
    </row>
    <row r="7" spans="1:25" s="46" customFormat="1" ht="15.75" hidden="1">
      <c r="A7" s="360" t="s">
        <v>11</v>
      </c>
      <c r="B7" s="58"/>
      <c r="C7" s="341"/>
      <c r="D7" s="60"/>
      <c r="E7" s="60"/>
      <c r="F7" s="60"/>
      <c r="G7" s="60"/>
      <c r="H7" s="60"/>
      <c r="I7" s="60"/>
      <c r="J7" s="60"/>
      <c r="K7" s="60"/>
      <c r="L7" s="60"/>
      <c r="M7" s="242"/>
      <c r="N7" s="242"/>
      <c r="O7" s="242"/>
      <c r="P7" s="116"/>
      <c r="Q7" s="242"/>
      <c r="R7" s="242"/>
      <c r="S7" s="242"/>
      <c r="T7" s="242"/>
      <c r="U7" s="242"/>
      <c r="V7" s="242"/>
      <c r="W7" s="242"/>
      <c r="X7" s="242"/>
      <c r="Y7" s="242"/>
    </row>
    <row r="8" spans="1:25" s="8" customFormat="1" ht="30" hidden="1">
      <c r="A8" s="162" t="s">
        <v>27</v>
      </c>
      <c r="B8" s="15">
        <v>135.5</v>
      </c>
      <c r="C8" s="15">
        <v>117.2</v>
      </c>
      <c r="D8" s="15">
        <v>127.3</v>
      </c>
      <c r="E8" s="15">
        <v>133.5</v>
      </c>
      <c r="F8" s="15" t="s">
        <v>48</v>
      </c>
      <c r="G8" s="15">
        <v>142.7</v>
      </c>
      <c r="H8" s="22">
        <v>111.2</v>
      </c>
      <c r="I8" s="342"/>
      <c r="J8" s="342"/>
      <c r="K8" s="342"/>
      <c r="L8" s="342"/>
      <c r="M8" s="343">
        <v>135.2</v>
      </c>
      <c r="N8" s="343"/>
      <c r="O8" s="119"/>
      <c r="P8" s="91"/>
      <c r="Q8" s="91"/>
      <c r="R8" s="91"/>
      <c r="S8" s="91"/>
      <c r="T8" s="91"/>
      <c r="U8" s="343"/>
      <c r="V8" s="343"/>
      <c r="W8" s="343"/>
      <c r="X8" s="343"/>
      <c r="Y8" s="343"/>
    </row>
    <row r="9" spans="1:26" s="28" customFormat="1" ht="29.25" customHeight="1">
      <c r="A9" s="359" t="s">
        <v>87</v>
      </c>
      <c r="B9" s="40">
        <v>110.1</v>
      </c>
      <c r="C9" s="29">
        <v>115.6</v>
      </c>
      <c r="D9" s="30">
        <v>110.9</v>
      </c>
      <c r="E9" s="30">
        <v>112.2</v>
      </c>
      <c r="F9" s="30">
        <v>112.8</v>
      </c>
      <c r="G9" s="30">
        <v>112.7</v>
      </c>
      <c r="H9" s="30">
        <v>114.7</v>
      </c>
      <c r="I9" s="30"/>
      <c r="J9" s="30"/>
      <c r="K9" s="30"/>
      <c r="L9" s="30"/>
      <c r="M9" s="122">
        <v>118.2</v>
      </c>
      <c r="N9" s="122">
        <f>Отгрузка!N9/Отгрузка!N5*100</f>
        <v>84.69436576815164</v>
      </c>
      <c r="O9" s="122">
        <f>Отгрузка!O9/Отгрузка!O5*100</f>
        <v>75.95947808416246</v>
      </c>
      <c r="P9" s="122">
        <f>Отгрузка!P9/Отгрузка!P5*100</f>
        <v>77.44878677058166</v>
      </c>
      <c r="Q9" s="122">
        <f>Отгрузка!Q9/Отгрузка!Q5*100</f>
        <v>75.77069876688198</v>
      </c>
      <c r="R9" s="122">
        <v>78</v>
      </c>
      <c r="S9" s="122">
        <f>Отгрузка!S9/Отгрузка!S5*100</f>
        <v>80.32051282051282</v>
      </c>
      <c r="T9" s="122">
        <v>81.9</v>
      </c>
      <c r="U9" s="122">
        <v>83.1</v>
      </c>
      <c r="V9" s="122">
        <v>84</v>
      </c>
      <c r="W9" s="122">
        <v>84.5</v>
      </c>
      <c r="X9" s="122">
        <v>84.7</v>
      </c>
      <c r="Y9" s="122">
        <v>84.6</v>
      </c>
      <c r="Z9" s="28">
        <v>84.6</v>
      </c>
    </row>
    <row r="10" spans="1:26" s="295" customFormat="1" ht="33.75" customHeight="1">
      <c r="A10" s="361" t="s">
        <v>85</v>
      </c>
      <c r="B10" s="292"/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6"/>
      <c r="N10" s="414">
        <v>100</v>
      </c>
      <c r="O10" s="415">
        <v>100</v>
      </c>
      <c r="P10" s="347">
        <v>100</v>
      </c>
      <c r="Q10" s="347">
        <v>100</v>
      </c>
      <c r="R10" s="347">
        <v>100</v>
      </c>
      <c r="S10" s="347">
        <v>100</v>
      </c>
      <c r="T10" s="347">
        <v>100</v>
      </c>
      <c r="U10" s="347">
        <v>100</v>
      </c>
      <c r="V10" s="347">
        <v>100</v>
      </c>
      <c r="W10" s="347">
        <v>100</v>
      </c>
      <c r="X10" s="347">
        <v>100</v>
      </c>
      <c r="Y10" s="347">
        <v>100</v>
      </c>
      <c r="Z10" s="295">
        <v>100</v>
      </c>
    </row>
    <row r="11" spans="1:26" s="295" customFormat="1" ht="33.75" customHeight="1">
      <c r="A11" s="362" t="s">
        <v>78</v>
      </c>
      <c r="B11" s="292"/>
      <c r="C11" s="344"/>
      <c r="D11" s="345"/>
      <c r="E11" s="345"/>
      <c r="F11" s="345"/>
      <c r="G11" s="345"/>
      <c r="H11" s="345"/>
      <c r="I11" s="345"/>
      <c r="J11" s="345"/>
      <c r="K11" s="345"/>
      <c r="L11" s="345"/>
      <c r="M11" s="346"/>
      <c r="N11" s="416">
        <f>Отгрузка!N11/Отгрузка!N9*100</f>
        <v>15.11665857661281</v>
      </c>
      <c r="O11" s="416">
        <f>Отгрузка!O11/Отгрузка!O9*100</f>
        <v>15.478240139856435</v>
      </c>
      <c r="P11" s="338">
        <f>Отгрузка!P11/Отгрузка!$P$9*100</f>
        <v>14.182188962327707</v>
      </c>
      <c r="Q11" s="338">
        <f>Отгрузка!Q11/Отгрузка!Q9*100</f>
        <v>17.532740113385277</v>
      </c>
      <c r="R11" s="338">
        <v>16.7</v>
      </c>
      <c r="S11" s="338">
        <f>Отгрузка!S11/Отгрузка!S9*100</f>
        <v>16.472267799517184</v>
      </c>
      <c r="T11" s="338">
        <v>16.2</v>
      </c>
      <c r="U11" s="338">
        <v>16.2</v>
      </c>
      <c r="V11" s="338">
        <v>16.1</v>
      </c>
      <c r="W11" s="338">
        <v>16</v>
      </c>
      <c r="X11" s="338">
        <v>16</v>
      </c>
      <c r="Y11" s="338" t="s">
        <v>114</v>
      </c>
      <c r="Z11" s="295">
        <v>16</v>
      </c>
    </row>
    <row r="12" spans="1:26" s="3" customFormat="1" ht="30" customHeight="1">
      <c r="A12" s="363" t="s">
        <v>29</v>
      </c>
      <c r="B12" s="15">
        <v>144.7</v>
      </c>
      <c r="C12" s="15">
        <v>113.3</v>
      </c>
      <c r="D12" s="15">
        <v>110</v>
      </c>
      <c r="E12" s="15">
        <v>109.2</v>
      </c>
      <c r="F12" s="15">
        <v>113</v>
      </c>
      <c r="G12" s="15">
        <v>106.5</v>
      </c>
      <c r="H12" s="22">
        <v>106.7</v>
      </c>
      <c r="I12" s="22"/>
      <c r="J12" s="22"/>
      <c r="K12" s="22"/>
      <c r="L12" s="22"/>
      <c r="M12" s="119">
        <v>111.9</v>
      </c>
      <c r="N12" s="183">
        <f>Отгрузка!N12/Отгрузка!N9*100</f>
        <v>3.5382659547419273</v>
      </c>
      <c r="O12" s="183">
        <f>Отгрузка!O12/Отгрузка!O9*100</f>
        <v>2.14949805313485</v>
      </c>
      <c r="P12" s="338">
        <f>Отгрузка!P12/Отгрузка!$P$9*100</f>
        <v>3.0364827054617844</v>
      </c>
      <c r="Q12" s="339">
        <v>3.8</v>
      </c>
      <c r="R12" s="339">
        <v>3.7</v>
      </c>
      <c r="S12" s="339">
        <v>3.4</v>
      </c>
      <c r="T12" s="339">
        <v>3.3</v>
      </c>
      <c r="U12" s="339">
        <v>3.4</v>
      </c>
      <c r="V12" s="339">
        <v>3.6</v>
      </c>
      <c r="W12" s="339">
        <v>3.5</v>
      </c>
      <c r="X12" s="339">
        <v>3.4</v>
      </c>
      <c r="Y12" s="339">
        <v>3.3</v>
      </c>
      <c r="Z12" s="3">
        <v>3.2</v>
      </c>
    </row>
    <row r="13" spans="1:26" ht="30">
      <c r="A13" s="162" t="s">
        <v>49</v>
      </c>
      <c r="B13" s="15">
        <v>99.2</v>
      </c>
      <c r="C13" s="15">
        <v>107.8</v>
      </c>
      <c r="D13" s="15">
        <v>94.8</v>
      </c>
      <c r="E13" s="15">
        <v>103</v>
      </c>
      <c r="F13" s="15">
        <v>118</v>
      </c>
      <c r="G13" s="15">
        <v>107.2</v>
      </c>
      <c r="H13" s="22">
        <v>111</v>
      </c>
      <c r="I13" s="22"/>
      <c r="J13" s="22"/>
      <c r="K13" s="22"/>
      <c r="L13" s="22"/>
      <c r="M13" s="119">
        <v>115.1</v>
      </c>
      <c r="N13" s="183">
        <f>Отгрузка!N13/Отгрузка!N9*100</f>
        <v>0.5651018191063958</v>
      </c>
      <c r="O13" s="183">
        <f>Отгрузка!O13/Отгрузка!O9*100</f>
        <v>0.5032712632108707</v>
      </c>
      <c r="P13" s="338">
        <f>Отгрузка!P13/Отгрузка!$P$9*100</f>
        <v>0.5201410510854986</v>
      </c>
      <c r="Q13" s="339">
        <v>0.6</v>
      </c>
      <c r="R13" s="339">
        <v>0.6</v>
      </c>
      <c r="S13" s="339">
        <v>0.6</v>
      </c>
      <c r="T13" s="339">
        <v>0.5</v>
      </c>
      <c r="U13" s="339">
        <v>0.5</v>
      </c>
      <c r="V13" s="339">
        <v>0.6</v>
      </c>
      <c r="W13" s="339">
        <v>0.6</v>
      </c>
      <c r="X13" s="339">
        <v>0.6</v>
      </c>
      <c r="Y13" s="339">
        <v>0.6</v>
      </c>
      <c r="Z13" s="1">
        <v>0.6</v>
      </c>
    </row>
    <row r="14" spans="1:26" ht="30">
      <c r="A14" s="162" t="s">
        <v>30</v>
      </c>
      <c r="B14" s="15">
        <v>176.1</v>
      </c>
      <c r="C14" s="15">
        <v>129.8</v>
      </c>
      <c r="D14" s="15">
        <v>124.5</v>
      </c>
      <c r="E14" s="15">
        <v>117.3</v>
      </c>
      <c r="F14" s="15">
        <v>99.1</v>
      </c>
      <c r="G14" s="15">
        <v>130.8</v>
      </c>
      <c r="H14" s="22">
        <v>162</v>
      </c>
      <c r="I14" s="22"/>
      <c r="J14" s="22"/>
      <c r="K14" s="22"/>
      <c r="L14" s="22"/>
      <c r="M14" s="119">
        <v>121.9</v>
      </c>
      <c r="N14" s="183">
        <f>Отгрузка!N14/Отгрузка!N9*100</f>
        <v>0.8318424519797517</v>
      </c>
      <c r="O14" s="183">
        <f>Отгрузка!O14/Отгрузка!O9*100</f>
        <v>0.27415039864381635</v>
      </c>
      <c r="P14" s="338">
        <f>Отгрузка!P14/Отгрузка!$P$9*100</f>
        <v>0.331385080388194</v>
      </c>
      <c r="Q14" s="339">
        <v>0.4</v>
      </c>
      <c r="R14" s="339">
        <v>0.5</v>
      </c>
      <c r="S14" s="339">
        <v>0.5</v>
      </c>
      <c r="T14" s="339">
        <v>0.6</v>
      </c>
      <c r="U14" s="339">
        <v>0.6</v>
      </c>
      <c r="V14" s="339">
        <v>0.6</v>
      </c>
      <c r="W14" s="339">
        <v>0.7</v>
      </c>
      <c r="X14" s="339">
        <v>0.7</v>
      </c>
      <c r="Y14" s="339">
        <v>0.7</v>
      </c>
      <c r="Z14" s="1">
        <v>0.7</v>
      </c>
    </row>
    <row r="15" spans="1:26" ht="30">
      <c r="A15" s="162" t="s">
        <v>31</v>
      </c>
      <c r="B15" s="15">
        <v>106.2</v>
      </c>
      <c r="C15" s="15">
        <v>111.7</v>
      </c>
      <c r="D15" s="15">
        <v>118</v>
      </c>
      <c r="E15" s="15">
        <v>118.4</v>
      </c>
      <c r="F15" s="15">
        <v>116.4</v>
      </c>
      <c r="G15" s="15">
        <v>111.4</v>
      </c>
      <c r="H15" s="22">
        <v>126.3</v>
      </c>
      <c r="I15" s="22"/>
      <c r="J15" s="22"/>
      <c r="K15" s="22"/>
      <c r="L15" s="22"/>
      <c r="M15" s="119">
        <v>113</v>
      </c>
      <c r="N15" s="183">
        <f>Отгрузка!N15/Отгрузка!N9*100</f>
        <v>1.5206527517740331</v>
      </c>
      <c r="O15" s="183">
        <f>Отгрузка!O15/Отгрузка!O9*100</f>
        <v>1.8051545572537284</v>
      </c>
      <c r="P15" s="338">
        <f>Отгрузка!P15/Отгрузка!$P$9*100</f>
        <v>1.6302203771477821</v>
      </c>
      <c r="Q15" s="339">
        <v>1.9</v>
      </c>
      <c r="R15" s="339">
        <v>1.8</v>
      </c>
      <c r="S15" s="339">
        <v>1.6</v>
      </c>
      <c r="T15" s="339">
        <v>1.6</v>
      </c>
      <c r="U15" s="339">
        <v>1.5</v>
      </c>
      <c r="V15" s="339">
        <v>1.5</v>
      </c>
      <c r="W15" s="339">
        <v>1.5</v>
      </c>
      <c r="X15" s="339">
        <v>1.5</v>
      </c>
      <c r="Y15" s="339">
        <v>1.5</v>
      </c>
      <c r="Z15" s="1">
        <v>1.5</v>
      </c>
    </row>
    <row r="16" spans="1:25" ht="15.75">
      <c r="A16" s="41" t="s">
        <v>95</v>
      </c>
      <c r="B16" s="15"/>
      <c r="C16" s="15"/>
      <c r="D16" s="15"/>
      <c r="E16" s="15"/>
      <c r="F16" s="15"/>
      <c r="G16" s="15"/>
      <c r="H16" s="22"/>
      <c r="I16" s="22"/>
      <c r="J16" s="22"/>
      <c r="K16" s="22"/>
      <c r="L16" s="22"/>
      <c r="M16" s="119"/>
      <c r="N16" s="183"/>
      <c r="O16" s="183">
        <v>22.1</v>
      </c>
      <c r="P16" s="338">
        <f>Отгрузка!P16/Отгрузка!$P$9*100</f>
        <v>20.241194928473018</v>
      </c>
      <c r="Q16" s="339"/>
      <c r="R16" s="339"/>
      <c r="S16" s="339"/>
      <c r="T16" s="339"/>
      <c r="U16" s="339"/>
      <c r="V16" s="339"/>
      <c r="W16" s="339"/>
      <c r="X16" s="339"/>
      <c r="Y16" s="339"/>
    </row>
    <row r="17" spans="1:26" ht="23.25" customHeight="1">
      <c r="A17" s="162" t="s">
        <v>32</v>
      </c>
      <c r="B17" s="15">
        <v>109.6</v>
      </c>
      <c r="C17" s="15">
        <v>113</v>
      </c>
      <c r="D17" s="15">
        <v>93.6</v>
      </c>
      <c r="E17" s="15">
        <v>94.3</v>
      </c>
      <c r="F17" s="15">
        <v>138.1</v>
      </c>
      <c r="G17" s="15">
        <v>105.2</v>
      </c>
      <c r="H17" s="15">
        <v>105.4</v>
      </c>
      <c r="I17" s="15"/>
      <c r="J17" s="15"/>
      <c r="K17" s="15"/>
      <c r="L17" s="15"/>
      <c r="M17" s="91">
        <v>112.5</v>
      </c>
      <c r="N17" s="183">
        <f>Отгрузка!N17/Отгрузка!N9*100</f>
        <v>10.404179090677946</v>
      </c>
      <c r="O17" s="183">
        <f>Отгрузка!O17/Отгрузка!O9*100</f>
        <v>7.03652689852462</v>
      </c>
      <c r="P17" s="338">
        <f>Отгрузка!P17/Отгрузка!$P$9*100</f>
        <v>6.962121350060389</v>
      </c>
      <c r="Q17" s="339">
        <v>10.5</v>
      </c>
      <c r="R17" s="339">
        <v>12.4</v>
      </c>
      <c r="S17" s="339">
        <v>14.7</v>
      </c>
      <c r="T17" s="339">
        <v>14.7</v>
      </c>
      <c r="U17" s="339">
        <v>14.1</v>
      </c>
      <c r="V17" s="339">
        <v>13.7</v>
      </c>
      <c r="W17" s="339">
        <v>13</v>
      </c>
      <c r="X17" s="339">
        <v>12.3</v>
      </c>
      <c r="Y17" s="339">
        <v>11.7</v>
      </c>
      <c r="Z17" s="1">
        <v>11.3</v>
      </c>
    </row>
    <row r="18" spans="1:26" ht="30" customHeight="1">
      <c r="A18" s="162" t="s">
        <v>33</v>
      </c>
      <c r="B18" s="15">
        <v>76.1</v>
      </c>
      <c r="C18" s="15">
        <v>70.3</v>
      </c>
      <c r="D18" s="15">
        <v>59.8</v>
      </c>
      <c r="E18" s="15">
        <v>63.3</v>
      </c>
      <c r="F18" s="15">
        <v>94.4</v>
      </c>
      <c r="G18" s="15">
        <v>74.8</v>
      </c>
      <c r="H18" s="63">
        <v>128.4</v>
      </c>
      <c r="I18" s="2"/>
      <c r="J18" s="2"/>
      <c r="K18" s="2"/>
      <c r="L18" s="2"/>
      <c r="M18" s="91">
        <v>111.4</v>
      </c>
      <c r="N18" s="183">
        <f>Отгрузка!N18/Отгрузка!N9*100</f>
        <v>1.897510574856113</v>
      </c>
      <c r="O18" s="183">
        <f>Отгрузка!O18/Отгрузка!O9*100</f>
        <v>1.031706089582285</v>
      </c>
      <c r="P18" s="338">
        <f>Отгрузка!P18/Отгрузка!$P$9*100</f>
        <v>1.1549923223053722</v>
      </c>
      <c r="Q18" s="339">
        <v>1.6</v>
      </c>
      <c r="R18" s="339">
        <v>1.5</v>
      </c>
      <c r="S18" s="339">
        <v>1.4</v>
      </c>
      <c r="T18" s="339">
        <v>1.4</v>
      </c>
      <c r="U18" s="339">
        <v>1.5</v>
      </c>
      <c r="V18" s="339">
        <v>1.4</v>
      </c>
      <c r="W18" s="339">
        <v>1.4</v>
      </c>
      <c r="X18" s="339">
        <v>1.4</v>
      </c>
      <c r="Y18" s="339">
        <v>1.4</v>
      </c>
      <c r="Z18" s="1">
        <v>1.4</v>
      </c>
    </row>
    <row r="19" spans="1:26" ht="30" customHeight="1">
      <c r="A19" s="363" t="s">
        <v>79</v>
      </c>
      <c r="B19" s="15"/>
      <c r="C19" s="15"/>
      <c r="D19" s="15"/>
      <c r="E19" s="15"/>
      <c r="F19" s="15"/>
      <c r="G19" s="15"/>
      <c r="H19" s="63"/>
      <c r="I19" s="2"/>
      <c r="J19" s="2"/>
      <c r="K19" s="2"/>
      <c r="L19" s="2"/>
      <c r="M19" s="91"/>
      <c r="N19" s="183">
        <f>Отгрузка!N19/Отгрузка!N9*100</f>
        <v>5.071123130619698</v>
      </c>
      <c r="O19" s="183">
        <f>Отгрузка!O19/Отгрузка!O9*100</f>
        <v>4.246020183826451</v>
      </c>
      <c r="P19" s="338">
        <f>Отгрузка!P19/Отгрузка!$P$9*100</f>
        <v>4.34381505556466</v>
      </c>
      <c r="Q19" s="339">
        <v>5.5</v>
      </c>
      <c r="R19" s="339">
        <v>5.3</v>
      </c>
      <c r="S19" s="339">
        <v>5.3</v>
      </c>
      <c r="T19" s="339">
        <v>5.4</v>
      </c>
      <c r="U19" s="339">
        <v>5.8</v>
      </c>
      <c r="V19" s="339">
        <v>6</v>
      </c>
      <c r="W19" s="339">
        <v>6.2</v>
      </c>
      <c r="X19" s="339">
        <v>6.2</v>
      </c>
      <c r="Y19" s="339">
        <v>6.2</v>
      </c>
      <c r="Z19" s="1">
        <v>6.1</v>
      </c>
    </row>
    <row r="20" spans="1:26" ht="41.25" customHeight="1">
      <c r="A20" s="162" t="s">
        <v>34</v>
      </c>
      <c r="B20" s="15">
        <v>121.9</v>
      </c>
      <c r="C20" s="15">
        <v>108.9</v>
      </c>
      <c r="D20" s="15">
        <v>108</v>
      </c>
      <c r="E20" s="15">
        <v>105.6</v>
      </c>
      <c r="F20" s="15">
        <v>108.4</v>
      </c>
      <c r="G20" s="15">
        <v>105.9</v>
      </c>
      <c r="H20" s="63">
        <v>117.5</v>
      </c>
      <c r="I20" s="2"/>
      <c r="J20" s="2"/>
      <c r="K20" s="2"/>
      <c r="L20" s="2"/>
      <c r="M20" s="91">
        <v>105.7</v>
      </c>
      <c r="N20" s="183">
        <f>Отгрузка!N20/Отгрузка!N9*100</f>
        <v>5.017682546286665</v>
      </c>
      <c r="O20" s="183">
        <f>Отгрузка!O20/Отгрузка!O9*100</f>
        <v>7.339814054512224</v>
      </c>
      <c r="P20" s="338">
        <f>Отгрузка!P20/Отгрузка!$P$9*100</f>
        <v>7.637030158470044</v>
      </c>
      <c r="Q20" s="339">
        <v>8.8</v>
      </c>
      <c r="R20" s="339">
        <v>9.1</v>
      </c>
      <c r="S20" s="339">
        <v>9.2</v>
      </c>
      <c r="T20" s="339">
        <v>9.2</v>
      </c>
      <c r="U20" s="339">
        <v>9.2</v>
      </c>
      <c r="V20" s="339">
        <v>9.2</v>
      </c>
      <c r="W20" s="339">
        <v>9.2</v>
      </c>
      <c r="X20" s="339">
        <v>9.2</v>
      </c>
      <c r="Y20" s="339">
        <v>9.3</v>
      </c>
      <c r="Z20" s="1">
        <v>9</v>
      </c>
    </row>
    <row r="21" spans="1:26" ht="27" customHeight="1">
      <c r="A21" s="162" t="s">
        <v>45</v>
      </c>
      <c r="B21" s="15"/>
      <c r="C21" s="15">
        <v>174.2</v>
      </c>
      <c r="D21" s="15">
        <v>164.3</v>
      </c>
      <c r="E21" s="15">
        <v>152.8</v>
      </c>
      <c r="F21" s="15">
        <v>122.2</v>
      </c>
      <c r="G21" s="15">
        <v>151.3</v>
      </c>
      <c r="H21" s="63">
        <v>122.2</v>
      </c>
      <c r="I21" s="2"/>
      <c r="J21" s="2"/>
      <c r="K21" s="2"/>
      <c r="L21" s="2"/>
      <c r="M21" s="91">
        <v>144.8</v>
      </c>
      <c r="N21" s="183">
        <f>Отгрузка!N21/Отгрузка!N9*100</f>
        <v>6.9891593278320965</v>
      </c>
      <c r="O21" s="183">
        <f>Отгрузка!O21/Отгрузка!O9*100</f>
        <v>8.14902126983286</v>
      </c>
      <c r="P21" s="338">
        <f>Отгрузка!P21/Отгрузка!$P$9*100</f>
        <v>8.535290083331816</v>
      </c>
      <c r="Q21" s="339">
        <v>10</v>
      </c>
      <c r="R21" s="339">
        <v>9.7</v>
      </c>
      <c r="S21" s="339">
        <v>9</v>
      </c>
      <c r="T21" s="339">
        <v>8.7</v>
      </c>
      <c r="U21" s="339">
        <v>8.4</v>
      </c>
      <c r="V21" s="339">
        <v>8.3</v>
      </c>
      <c r="W21" s="339">
        <v>8.2</v>
      </c>
      <c r="X21" s="339">
        <v>8.1</v>
      </c>
      <c r="Y21" s="339">
        <v>8.3</v>
      </c>
      <c r="Z21" s="1">
        <v>8.3</v>
      </c>
    </row>
    <row r="22" spans="1:26" ht="47.25" customHeight="1">
      <c r="A22" s="363" t="s">
        <v>35</v>
      </c>
      <c r="B22" s="15">
        <v>63.1</v>
      </c>
      <c r="C22" s="15">
        <v>75.2</v>
      </c>
      <c r="D22" s="15">
        <v>78</v>
      </c>
      <c r="E22" s="15">
        <v>88.6</v>
      </c>
      <c r="F22" s="15">
        <v>96.2</v>
      </c>
      <c r="G22" s="15">
        <v>91.9</v>
      </c>
      <c r="H22" s="68">
        <v>98</v>
      </c>
      <c r="I22" s="2"/>
      <c r="J22" s="2"/>
      <c r="K22" s="2"/>
      <c r="L22" s="2"/>
      <c r="M22" s="91">
        <v>111.5</v>
      </c>
      <c r="N22" s="183">
        <f>Отгрузка!N22/Отгрузка!N9*100</f>
        <v>16.848484848484848</v>
      </c>
      <c r="O22" s="183">
        <f>Отгрузка!O22/Отгрузка!O9*100</f>
        <v>14.047890233888696</v>
      </c>
      <c r="P22" s="338">
        <f>Отгрузка!P22/Отгрузка!$P$9*100</f>
        <v>14.61068322378204</v>
      </c>
      <c r="Q22" s="339">
        <v>19.3</v>
      </c>
      <c r="R22" s="339">
        <v>19.1</v>
      </c>
      <c r="S22" s="339">
        <v>18.5</v>
      </c>
      <c r="T22" s="339">
        <v>18.8</v>
      </c>
      <c r="U22" s="339">
        <v>18.9</v>
      </c>
      <c r="V22" s="339">
        <v>18.8</v>
      </c>
      <c r="W22" s="339">
        <v>19.2</v>
      </c>
      <c r="X22" s="339">
        <v>19.5</v>
      </c>
      <c r="Y22" s="339">
        <v>19.5</v>
      </c>
      <c r="Z22" s="1">
        <v>20</v>
      </c>
    </row>
    <row r="23" spans="1:26" ht="30">
      <c r="A23" s="162" t="s">
        <v>36</v>
      </c>
      <c r="B23" s="15">
        <v>125.6</v>
      </c>
      <c r="C23" s="15">
        <v>109.6</v>
      </c>
      <c r="D23" s="15">
        <v>112.7</v>
      </c>
      <c r="E23" s="15">
        <v>122.5</v>
      </c>
      <c r="F23" s="15">
        <v>135.5</v>
      </c>
      <c r="G23" s="15">
        <v>117.7</v>
      </c>
      <c r="H23" s="63">
        <v>129.6</v>
      </c>
      <c r="I23" s="2"/>
      <c r="J23" s="2"/>
      <c r="K23" s="2"/>
      <c r="L23" s="2"/>
      <c r="M23" s="91">
        <v>125.3</v>
      </c>
      <c r="N23" s="183">
        <f>Отгрузка!N23/Отгрузка!N9*100</f>
        <v>10.904283105656102</v>
      </c>
      <c r="O23" s="183">
        <f>Отгрузка!O23/Отгрузка!O9*100</f>
        <v>12.943342250946943</v>
      </c>
      <c r="P23" s="338">
        <f>Отгрузка!P23/Отгрузка!$P$9*100</f>
        <v>14.347881502521806</v>
      </c>
      <c r="Q23" s="339">
        <v>17.1</v>
      </c>
      <c r="R23" s="339">
        <v>17</v>
      </c>
      <c r="S23" s="339">
        <v>16.4</v>
      </c>
      <c r="T23" s="339">
        <v>16.8</v>
      </c>
      <c r="U23" s="339">
        <v>16.9</v>
      </c>
      <c r="V23" s="339">
        <v>17.4</v>
      </c>
      <c r="W23" s="339">
        <v>17.6</v>
      </c>
      <c r="X23" s="339">
        <v>18</v>
      </c>
      <c r="Y23" s="339">
        <v>18.2</v>
      </c>
      <c r="Z23" s="1">
        <v>18.7</v>
      </c>
    </row>
    <row r="24" spans="1:26" s="28" customFormat="1" ht="30" thickBot="1">
      <c r="A24" s="364" t="s">
        <v>38</v>
      </c>
      <c r="B24" s="365">
        <v>117.1</v>
      </c>
      <c r="C24" s="365">
        <v>116.6</v>
      </c>
      <c r="D24" s="365">
        <v>119.4</v>
      </c>
      <c r="E24" s="365">
        <v>116.6</v>
      </c>
      <c r="F24" s="365">
        <v>86.4</v>
      </c>
      <c r="G24" s="365">
        <v>110.5</v>
      </c>
      <c r="H24" s="366">
        <v>147.3</v>
      </c>
      <c r="I24" s="367"/>
      <c r="J24" s="367"/>
      <c r="K24" s="367"/>
      <c r="L24" s="367"/>
      <c r="M24" s="368">
        <v>106.8</v>
      </c>
      <c r="N24" s="369">
        <f>Отгрузка!N25/Отгрузка!N5*100</f>
        <v>15.070244856632522</v>
      </c>
      <c r="O24" s="369">
        <f>Отгрузка!O25/Отгрузка!O5*100</f>
        <v>23.876542961480038</v>
      </c>
      <c r="P24" s="369">
        <f>Отгрузка!P25/Отгрузка!P5*100</f>
        <v>22.395152723067813</v>
      </c>
      <c r="Q24" s="369">
        <v>24</v>
      </c>
      <c r="R24" s="369">
        <v>21.8</v>
      </c>
      <c r="S24" s="369">
        <v>19.4</v>
      </c>
      <c r="T24" s="369">
        <v>17.8</v>
      </c>
      <c r="U24" s="369">
        <v>16.6</v>
      </c>
      <c r="V24" s="369">
        <v>15.6</v>
      </c>
      <c r="W24" s="369">
        <v>15.1</v>
      </c>
      <c r="X24" s="369">
        <v>15</v>
      </c>
      <c r="Y24" s="369">
        <v>15.1</v>
      </c>
      <c r="Z24" s="28">
        <v>15.1</v>
      </c>
    </row>
    <row r="25" spans="1:26" s="46" customFormat="1" ht="15.75" hidden="1">
      <c r="A25" s="348" t="s">
        <v>11</v>
      </c>
      <c r="B25" s="349"/>
      <c r="C25" s="349"/>
      <c r="D25" s="349"/>
      <c r="E25" s="349"/>
      <c r="F25" s="349"/>
      <c r="G25" s="349"/>
      <c r="H25" s="350"/>
      <c r="I25" s="351"/>
      <c r="J25" s="351"/>
      <c r="K25" s="351"/>
      <c r="L25" s="351"/>
      <c r="M25" s="352"/>
      <c r="N25" s="353"/>
      <c r="O25" s="354"/>
      <c r="P25" s="355"/>
      <c r="Q25" s="355"/>
      <c r="R25" s="355"/>
      <c r="S25" s="355"/>
      <c r="T25" s="355"/>
      <c r="U25" s="356"/>
      <c r="V25" s="356"/>
      <c r="W25" s="356"/>
      <c r="X25" s="356"/>
      <c r="Y25" s="356"/>
      <c r="Z25" s="357"/>
    </row>
  </sheetData>
  <mergeCells count="6">
    <mergeCell ref="A1:Z1"/>
    <mergeCell ref="K2:M2"/>
    <mergeCell ref="B3:M3"/>
    <mergeCell ref="Q2:S2"/>
    <mergeCell ref="A3:A4"/>
    <mergeCell ref="O3:Z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85" r:id="rId1"/>
  <headerFooter alignWithMargins="0">
    <oddFooter>&amp;R&amp;A</oddFooter>
  </headerFooter>
  <rowBreaks count="1" manualBreakCount="1">
    <brk id="24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Y18"/>
  <sheetViews>
    <sheetView view="pageBreakPreview" zoomScale="85" zoomScaleNormal="85" zoomScaleSheetLayoutView="85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7" sqref="Y17"/>
    </sheetView>
  </sheetViews>
  <sheetFormatPr defaultColWidth="9.00390625" defaultRowHeight="12.75"/>
  <cols>
    <col min="1" max="1" width="36.125" style="6" customWidth="1"/>
    <col min="2" max="2" width="9.25390625" style="1" hidden="1" customWidth="1"/>
    <col min="3" max="3" width="9.375" style="1" hidden="1" customWidth="1"/>
    <col min="4" max="5" width="8.875" style="1" hidden="1" customWidth="1"/>
    <col min="6" max="6" width="8.25390625" style="1" hidden="1" customWidth="1"/>
    <col min="7" max="7" width="8.125" style="1" hidden="1" customWidth="1"/>
    <col min="8" max="8" width="8.75390625" style="73" hidden="1" customWidth="1"/>
    <col min="9" max="9" width="9.625" style="1" hidden="1" customWidth="1"/>
    <col min="10" max="10" width="9.75390625" style="1" hidden="1" customWidth="1"/>
    <col min="11" max="11" width="9.25390625" style="1" hidden="1" customWidth="1"/>
    <col min="12" max="12" width="9.375" style="1" hidden="1" customWidth="1"/>
    <col min="13" max="13" width="7.00390625" style="1" hidden="1" customWidth="1"/>
    <col min="14" max="14" width="8.375" style="1" customWidth="1"/>
    <col min="15" max="15" width="9.875" style="1" customWidth="1"/>
    <col min="16" max="16" width="8.875" style="1" customWidth="1"/>
    <col min="17" max="17" width="9.625" style="1" customWidth="1"/>
    <col min="18" max="18" width="9.25390625" style="1" customWidth="1"/>
    <col min="19" max="19" width="9.00390625" style="1" customWidth="1"/>
    <col min="20" max="20" width="9.625" style="1" customWidth="1"/>
    <col min="21" max="21" width="9.125" style="1" customWidth="1"/>
    <col min="22" max="22" width="10.75390625" style="1" customWidth="1"/>
    <col min="23" max="23" width="9.125" style="1" customWidth="1"/>
    <col min="24" max="24" width="9.75390625" style="1" customWidth="1"/>
    <col min="25" max="25" width="10.875" style="1" customWidth="1"/>
    <col min="26" max="16384" width="9.125" style="1" customWidth="1"/>
  </cols>
  <sheetData>
    <row r="1" spans="1:25" ht="33" customHeight="1">
      <c r="A1" s="442" t="s">
        <v>84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</row>
    <row r="2" spans="11:18" ht="16.5" thickBot="1">
      <c r="K2" s="452"/>
      <c r="L2" s="452"/>
      <c r="M2" s="452"/>
      <c r="P2" s="452"/>
      <c r="Q2" s="452"/>
      <c r="R2" s="452"/>
    </row>
    <row r="3" spans="1:25" ht="15.75">
      <c r="A3" s="477"/>
      <c r="B3" s="445" t="s">
        <v>26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7"/>
      <c r="N3" s="479" t="s">
        <v>101</v>
      </c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65"/>
    </row>
    <row r="4" spans="1:25" ht="38.25" customHeight="1" thickBot="1">
      <c r="A4" s="478"/>
      <c r="B4" s="12" t="s">
        <v>12</v>
      </c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63" t="s">
        <v>10</v>
      </c>
      <c r="N4" s="370" t="s">
        <v>12</v>
      </c>
      <c r="O4" s="371" t="s">
        <v>0</v>
      </c>
      <c r="P4" s="371" t="s">
        <v>1</v>
      </c>
      <c r="Q4" s="371" t="s">
        <v>2</v>
      </c>
      <c r="R4" s="371" t="s">
        <v>3</v>
      </c>
      <c r="S4" s="371" t="s">
        <v>4</v>
      </c>
      <c r="T4" s="371" t="s">
        <v>5</v>
      </c>
      <c r="U4" s="371" t="s">
        <v>6</v>
      </c>
      <c r="V4" s="371" t="s">
        <v>7</v>
      </c>
      <c r="W4" s="371" t="s">
        <v>8</v>
      </c>
      <c r="X4" s="371" t="s">
        <v>9</v>
      </c>
      <c r="Y4" s="372" t="s">
        <v>10</v>
      </c>
    </row>
    <row r="5" spans="1:25" ht="17.25" customHeight="1">
      <c r="A5" s="296" t="s">
        <v>41</v>
      </c>
      <c r="B5" s="297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298"/>
      <c r="N5" s="383">
        <v>100</v>
      </c>
      <c r="O5" s="384">
        <v>100</v>
      </c>
      <c r="P5" s="384">
        <v>100</v>
      </c>
      <c r="Q5" s="385">
        <v>100</v>
      </c>
      <c r="R5" s="385">
        <v>100</v>
      </c>
      <c r="S5" s="385">
        <v>100</v>
      </c>
      <c r="T5" s="385">
        <v>100</v>
      </c>
      <c r="U5" s="385">
        <v>100</v>
      </c>
      <c r="V5" s="385">
        <v>100</v>
      </c>
      <c r="W5" s="385">
        <v>100</v>
      </c>
      <c r="X5" s="385">
        <v>100</v>
      </c>
      <c r="Y5" s="386">
        <v>100</v>
      </c>
    </row>
    <row r="6" spans="1:25" s="28" customFormat="1" ht="37.5" customHeight="1">
      <c r="A6" s="317" t="s">
        <v>56</v>
      </c>
      <c r="B6" s="19">
        <v>157.6</v>
      </c>
      <c r="C6" s="18" t="s">
        <v>47</v>
      </c>
      <c r="D6" s="26">
        <v>160.4</v>
      </c>
      <c r="E6" s="26">
        <v>171</v>
      </c>
      <c r="F6" s="26" t="s">
        <v>48</v>
      </c>
      <c r="G6" s="26" t="s">
        <v>46</v>
      </c>
      <c r="H6" s="26">
        <v>187.3</v>
      </c>
      <c r="I6" s="26"/>
      <c r="J6" s="26"/>
      <c r="K6" s="26"/>
      <c r="L6" s="26"/>
      <c r="M6" s="299">
        <v>156.6</v>
      </c>
      <c r="N6" s="135">
        <f>Отгрузка!O6/Отгрузка!O5*100</f>
        <v>0.1639789543575144</v>
      </c>
      <c r="O6" s="26">
        <v>0.2</v>
      </c>
      <c r="P6" s="26">
        <v>0.2</v>
      </c>
      <c r="Q6" s="26">
        <v>0.2</v>
      </c>
      <c r="R6" s="26">
        <v>0.3</v>
      </c>
      <c r="S6" s="26">
        <v>0.3</v>
      </c>
      <c r="T6" s="26">
        <v>0.3</v>
      </c>
      <c r="U6" s="26">
        <v>0.4</v>
      </c>
      <c r="V6" s="26">
        <v>0.4</v>
      </c>
      <c r="W6" s="26">
        <v>0.3</v>
      </c>
      <c r="X6" s="26">
        <v>0.3</v>
      </c>
      <c r="Y6" s="27">
        <v>0.3</v>
      </c>
    </row>
    <row r="7" spans="1:25" s="46" customFormat="1" ht="15.75" hidden="1">
      <c r="A7" s="318" t="s">
        <v>11</v>
      </c>
      <c r="B7" s="300"/>
      <c r="C7" s="55"/>
      <c r="D7" s="56"/>
      <c r="E7" s="56"/>
      <c r="F7" s="56"/>
      <c r="G7" s="56"/>
      <c r="H7" s="56"/>
      <c r="I7" s="56"/>
      <c r="J7" s="56"/>
      <c r="K7" s="56"/>
      <c r="L7" s="56"/>
      <c r="M7" s="301"/>
      <c r="N7" s="136"/>
      <c r="O7" s="300"/>
      <c r="P7" s="60"/>
      <c r="Q7" s="60"/>
      <c r="R7" s="60"/>
      <c r="S7" s="60"/>
      <c r="T7" s="60"/>
      <c r="U7" s="60"/>
      <c r="V7" s="60"/>
      <c r="W7" s="60"/>
      <c r="X7" s="60"/>
      <c r="Y7" s="376"/>
    </row>
    <row r="8" spans="1:25" s="8" customFormat="1" ht="31.5" hidden="1">
      <c r="A8" s="319" t="s">
        <v>27</v>
      </c>
      <c r="B8" s="15">
        <v>135.5</v>
      </c>
      <c r="C8" s="15">
        <v>117.2</v>
      </c>
      <c r="D8" s="15">
        <v>127.3</v>
      </c>
      <c r="E8" s="15">
        <v>133.5</v>
      </c>
      <c r="F8" s="15" t="s">
        <v>48</v>
      </c>
      <c r="G8" s="15">
        <v>142.7</v>
      </c>
      <c r="H8" s="70">
        <v>111.2</v>
      </c>
      <c r="I8" s="24"/>
      <c r="J8" s="24"/>
      <c r="K8" s="24"/>
      <c r="L8" s="24"/>
      <c r="M8" s="302">
        <v>135.2</v>
      </c>
      <c r="N8" s="137"/>
      <c r="O8" s="20"/>
      <c r="P8" s="20"/>
      <c r="Q8" s="20"/>
      <c r="R8" s="20"/>
      <c r="S8" s="20"/>
      <c r="T8" s="20"/>
      <c r="U8" s="20"/>
      <c r="V8" s="20"/>
      <c r="W8" s="20"/>
      <c r="X8" s="20"/>
      <c r="Y8" s="314"/>
    </row>
    <row r="9" spans="1:25" s="28" customFormat="1" ht="29.25" customHeight="1">
      <c r="A9" s="317" t="s">
        <v>91</v>
      </c>
      <c r="B9" s="34">
        <v>110.1</v>
      </c>
      <c r="C9" s="29">
        <v>115.6</v>
      </c>
      <c r="D9" s="30">
        <v>110.9</v>
      </c>
      <c r="E9" s="30">
        <v>112.2</v>
      </c>
      <c r="F9" s="30">
        <v>112.8</v>
      </c>
      <c r="G9" s="30">
        <v>112.7</v>
      </c>
      <c r="H9" s="30">
        <v>114.7</v>
      </c>
      <c r="I9" s="30"/>
      <c r="J9" s="30"/>
      <c r="K9" s="30"/>
      <c r="L9" s="30"/>
      <c r="M9" s="303">
        <v>118.2</v>
      </c>
      <c r="N9" s="138">
        <f>Отгрузка!O9/Отгрузка!O5*100</f>
        <v>75.95947808416246</v>
      </c>
      <c r="O9" s="30">
        <v>77.4</v>
      </c>
      <c r="P9" s="30">
        <v>75.8</v>
      </c>
      <c r="Q9" s="30">
        <v>78</v>
      </c>
      <c r="R9" s="30">
        <v>80.3</v>
      </c>
      <c r="S9" s="30">
        <v>81.9</v>
      </c>
      <c r="T9" s="30">
        <v>83.1</v>
      </c>
      <c r="U9" s="30">
        <v>84</v>
      </c>
      <c r="V9" s="30">
        <v>84.5</v>
      </c>
      <c r="W9" s="30">
        <v>84.7</v>
      </c>
      <c r="X9" s="30">
        <v>84.6</v>
      </c>
      <c r="Y9" s="31">
        <v>84.6</v>
      </c>
    </row>
    <row r="10" spans="1:25" s="295" customFormat="1" ht="33.75" customHeight="1">
      <c r="A10" s="304" t="s">
        <v>85</v>
      </c>
      <c r="B10" s="305"/>
      <c r="C10" s="293"/>
      <c r="D10" s="294"/>
      <c r="E10" s="294"/>
      <c r="F10" s="294"/>
      <c r="G10" s="294"/>
      <c r="H10" s="294"/>
      <c r="I10" s="294"/>
      <c r="J10" s="294"/>
      <c r="K10" s="294"/>
      <c r="L10" s="294"/>
      <c r="M10" s="306"/>
      <c r="N10" s="307">
        <v>100</v>
      </c>
      <c r="O10" s="373">
        <v>100</v>
      </c>
      <c r="P10" s="373">
        <v>100</v>
      </c>
      <c r="Q10" s="373">
        <v>100</v>
      </c>
      <c r="R10" s="373">
        <v>100</v>
      </c>
      <c r="S10" s="373">
        <v>100</v>
      </c>
      <c r="T10" s="373">
        <v>100</v>
      </c>
      <c r="U10" s="373">
        <v>100</v>
      </c>
      <c r="V10" s="373">
        <v>100</v>
      </c>
      <c r="W10" s="373">
        <v>100</v>
      </c>
      <c r="X10" s="374">
        <v>100</v>
      </c>
      <c r="Y10" s="377">
        <v>100</v>
      </c>
    </row>
    <row r="11" spans="1:25" s="295" customFormat="1" ht="38.25" customHeight="1">
      <c r="A11" s="320" t="s">
        <v>78</v>
      </c>
      <c r="B11" s="305"/>
      <c r="C11" s="293"/>
      <c r="D11" s="294"/>
      <c r="E11" s="294"/>
      <c r="F11" s="294"/>
      <c r="G11" s="294"/>
      <c r="H11" s="294"/>
      <c r="I11" s="294"/>
      <c r="J11" s="294"/>
      <c r="K11" s="294"/>
      <c r="L11" s="294"/>
      <c r="M11" s="306"/>
      <c r="N11" s="308">
        <f>Отгрузка!O11/Отгрузка!O9*100</f>
        <v>15.478240139856435</v>
      </c>
      <c r="O11" s="375">
        <v>14.2</v>
      </c>
      <c r="P11" s="375">
        <v>17.5</v>
      </c>
      <c r="Q11" s="375">
        <v>16.7</v>
      </c>
      <c r="R11" s="375">
        <v>16.5</v>
      </c>
      <c r="S11" s="375">
        <v>16.2</v>
      </c>
      <c r="T11" s="375">
        <v>16.2</v>
      </c>
      <c r="U11" s="375">
        <v>16.1</v>
      </c>
      <c r="V11" s="375">
        <v>16</v>
      </c>
      <c r="W11" s="375">
        <v>16</v>
      </c>
      <c r="X11" s="375">
        <v>16</v>
      </c>
      <c r="Y11" s="378">
        <v>16</v>
      </c>
    </row>
    <row r="12" spans="1:25" s="3" customFormat="1" ht="34.5" customHeight="1">
      <c r="A12" s="309" t="s">
        <v>88</v>
      </c>
      <c r="B12" s="15">
        <v>144.7</v>
      </c>
      <c r="C12" s="15">
        <v>113.3</v>
      </c>
      <c r="D12" s="15">
        <v>110</v>
      </c>
      <c r="E12" s="15">
        <v>109.2</v>
      </c>
      <c r="F12" s="15">
        <v>113</v>
      </c>
      <c r="G12" s="15">
        <v>106.5</v>
      </c>
      <c r="H12" s="23">
        <v>106.7</v>
      </c>
      <c r="I12" s="23"/>
      <c r="J12" s="23"/>
      <c r="K12" s="23"/>
      <c r="L12" s="23"/>
      <c r="M12" s="310">
        <v>111.9</v>
      </c>
      <c r="N12" s="311">
        <f>(Отгрузка!O12+Отгрузка!O13)/Отгрузка!O9*100</f>
        <v>2.652769316345721</v>
      </c>
      <c r="O12" s="311">
        <f>(Отгрузка!P12+Отгрузка!P13)/Отгрузка!P9*100</f>
        <v>3.5566237565472827</v>
      </c>
      <c r="P12" s="342">
        <v>4.4</v>
      </c>
      <c r="Q12" s="342">
        <v>4.3</v>
      </c>
      <c r="R12" s="342">
        <v>4</v>
      </c>
      <c r="S12" s="342">
        <v>3.8</v>
      </c>
      <c r="T12" s="342">
        <v>3.9</v>
      </c>
      <c r="U12" s="342">
        <v>4.2</v>
      </c>
      <c r="V12" s="342">
        <v>4.1</v>
      </c>
      <c r="W12" s="342">
        <v>4</v>
      </c>
      <c r="X12" s="342">
        <v>3.9</v>
      </c>
      <c r="Y12" s="379">
        <v>3.8</v>
      </c>
    </row>
    <row r="13" spans="1:25" ht="37.5" customHeight="1">
      <c r="A13" s="321" t="s">
        <v>89</v>
      </c>
      <c r="B13" s="15">
        <v>99.2</v>
      </c>
      <c r="C13" s="15">
        <v>107.8</v>
      </c>
      <c r="D13" s="15">
        <v>94.8</v>
      </c>
      <c r="E13" s="15">
        <v>103</v>
      </c>
      <c r="F13" s="15">
        <v>118</v>
      </c>
      <c r="G13" s="15">
        <v>107.2</v>
      </c>
      <c r="H13" s="22">
        <v>111</v>
      </c>
      <c r="I13" s="22"/>
      <c r="J13" s="22"/>
      <c r="K13" s="22"/>
      <c r="L13" s="22"/>
      <c r="M13" s="312">
        <v>115.1</v>
      </c>
      <c r="N13" s="311">
        <f>(Отгрузка!O14+Отгрузка!O15)/Отгрузка!O9*100</f>
        <v>2.0793049558975443</v>
      </c>
      <c r="O13" s="311">
        <f>(Отгрузка!P14+Отгрузка!P15)/Отгрузка!P9*100</f>
        <v>1.9616054575359765</v>
      </c>
      <c r="P13" s="342">
        <v>2.3</v>
      </c>
      <c r="Q13" s="342">
        <v>2.3</v>
      </c>
      <c r="R13" s="342">
        <v>2.1</v>
      </c>
      <c r="S13" s="342">
        <v>2.2</v>
      </c>
      <c r="T13" s="342">
        <v>2.1</v>
      </c>
      <c r="U13" s="342">
        <v>2.1</v>
      </c>
      <c r="V13" s="342">
        <v>2.2</v>
      </c>
      <c r="W13" s="342">
        <v>2.2</v>
      </c>
      <c r="X13" s="342">
        <v>2.2</v>
      </c>
      <c r="Y13" s="379">
        <v>2.2</v>
      </c>
    </row>
    <row r="14" spans="1:25" ht="39.75" customHeight="1">
      <c r="A14" s="315" t="s">
        <v>32</v>
      </c>
      <c r="B14" s="15">
        <v>109.6</v>
      </c>
      <c r="C14" s="15">
        <v>113</v>
      </c>
      <c r="D14" s="15">
        <v>93.6</v>
      </c>
      <c r="E14" s="15">
        <v>94.3</v>
      </c>
      <c r="F14" s="15">
        <v>138.1</v>
      </c>
      <c r="G14" s="15">
        <v>105.2</v>
      </c>
      <c r="H14" s="15">
        <v>105.4</v>
      </c>
      <c r="I14" s="15"/>
      <c r="J14" s="15"/>
      <c r="K14" s="15"/>
      <c r="L14" s="15"/>
      <c r="M14" s="313">
        <v>112.5</v>
      </c>
      <c r="N14" s="311">
        <f>(Отгрузка!O17+Отгрузка!O18)/Отгрузка!O9*100</f>
        <v>8.068232988106905</v>
      </c>
      <c r="O14" s="311">
        <f>(Отгрузка!P17+Отгрузка!P18)/Отгрузка!P9*100</f>
        <v>8.117113672365761</v>
      </c>
      <c r="P14" s="342">
        <v>10.5</v>
      </c>
      <c r="Q14" s="342">
        <v>12.4</v>
      </c>
      <c r="R14" s="342">
        <v>16.1</v>
      </c>
      <c r="S14" s="342">
        <v>16.1</v>
      </c>
      <c r="T14" s="342">
        <v>15.6</v>
      </c>
      <c r="U14" s="342">
        <v>15.1</v>
      </c>
      <c r="V14" s="342">
        <v>14.4</v>
      </c>
      <c r="W14" s="342">
        <v>13.7</v>
      </c>
      <c r="X14" s="342">
        <v>13.1</v>
      </c>
      <c r="Y14" s="379">
        <v>12.7</v>
      </c>
    </row>
    <row r="15" spans="1:25" ht="47.25" customHeight="1">
      <c r="A15" s="315" t="s">
        <v>79</v>
      </c>
      <c r="B15" s="15"/>
      <c r="C15" s="15"/>
      <c r="D15" s="15"/>
      <c r="E15" s="15"/>
      <c r="F15" s="15"/>
      <c r="G15" s="15"/>
      <c r="H15" s="63"/>
      <c r="I15" s="63"/>
      <c r="J15" s="63"/>
      <c r="K15" s="63"/>
      <c r="L15" s="63"/>
      <c r="M15" s="313"/>
      <c r="N15" s="311">
        <f>Отгрузка!O19/Отгрузка!O9*100</f>
        <v>4.246020183826451</v>
      </c>
      <c r="O15" s="311">
        <f>Отгрузка!P19/Отгрузка!P9*100</f>
        <v>4.34381505556466</v>
      </c>
      <c r="P15" s="342">
        <v>5.5</v>
      </c>
      <c r="Q15" s="342">
        <v>5.3</v>
      </c>
      <c r="R15" s="342">
        <v>5.3</v>
      </c>
      <c r="S15" s="342">
        <v>5.4</v>
      </c>
      <c r="T15" s="342">
        <v>5.8</v>
      </c>
      <c r="U15" s="342">
        <v>6</v>
      </c>
      <c r="V15" s="342">
        <v>6.2</v>
      </c>
      <c r="W15" s="342">
        <v>6.2</v>
      </c>
      <c r="X15" s="342">
        <v>6.2</v>
      </c>
      <c r="Y15" s="379">
        <v>6.1</v>
      </c>
    </row>
    <row r="16" spans="1:25" ht="31.5" customHeight="1">
      <c r="A16" s="315" t="s">
        <v>90</v>
      </c>
      <c r="B16" s="15">
        <v>121.9</v>
      </c>
      <c r="C16" s="15">
        <v>108.9</v>
      </c>
      <c r="D16" s="15">
        <v>108</v>
      </c>
      <c r="E16" s="15">
        <v>105.6</v>
      </c>
      <c r="F16" s="15">
        <v>108.4</v>
      </c>
      <c r="G16" s="15">
        <v>105.9</v>
      </c>
      <c r="H16" s="63">
        <v>117.5</v>
      </c>
      <c r="I16" s="63"/>
      <c r="J16" s="63"/>
      <c r="K16" s="63"/>
      <c r="L16" s="63"/>
      <c r="M16" s="313">
        <v>105.7</v>
      </c>
      <c r="N16" s="311">
        <f>(Отгрузка!O20+Отгрузка!O21+Отгрузка!O22+Отгрузка!O23)/Отгрузка!O9*100</f>
        <v>42.480067809180724</v>
      </c>
      <c r="O16" s="311">
        <f>(Отгрузка!P20+Отгрузка!P21+Отгрузка!P22+Отгрузка!P23)/Отгрузка!P9*100</f>
        <v>45.130884968105704</v>
      </c>
      <c r="P16" s="342">
        <v>55.2</v>
      </c>
      <c r="Q16" s="342">
        <v>54.9</v>
      </c>
      <c r="R16" s="342">
        <v>53.1</v>
      </c>
      <c r="S16" s="342">
        <v>53.5</v>
      </c>
      <c r="T16" s="342">
        <v>53.4</v>
      </c>
      <c r="U16" s="342">
        <v>53.7</v>
      </c>
      <c r="V16" s="342">
        <v>54.2</v>
      </c>
      <c r="W16" s="342">
        <v>54.8</v>
      </c>
      <c r="X16" s="342">
        <v>55.3</v>
      </c>
      <c r="Y16" s="379">
        <v>56</v>
      </c>
    </row>
    <row r="17" spans="1:25" s="28" customFormat="1" ht="40.5" customHeight="1" thickBot="1">
      <c r="A17" s="322" t="s">
        <v>38</v>
      </c>
      <c r="B17" s="15">
        <v>117.1</v>
      </c>
      <c r="C17" s="15">
        <v>116.6</v>
      </c>
      <c r="D17" s="15">
        <v>119.4</v>
      </c>
      <c r="E17" s="15">
        <v>116.6</v>
      </c>
      <c r="F17" s="15">
        <v>86.4</v>
      </c>
      <c r="G17" s="15">
        <v>110.5</v>
      </c>
      <c r="H17" s="62">
        <v>147.3</v>
      </c>
      <c r="I17" s="62"/>
      <c r="J17" s="62"/>
      <c r="K17" s="62"/>
      <c r="L17" s="62"/>
      <c r="M17" s="316">
        <v>106.8</v>
      </c>
      <c r="N17" s="380">
        <f>Отгрузка!O25/Отгрузка!O5*100</f>
        <v>23.876542961480038</v>
      </c>
      <c r="O17" s="380">
        <f>Отгрузка!P25/Отгрузка!P5*100</f>
        <v>22.395152723067813</v>
      </c>
      <c r="P17" s="381">
        <v>24</v>
      </c>
      <c r="Q17" s="381">
        <v>21.8</v>
      </c>
      <c r="R17" s="381">
        <v>19.4</v>
      </c>
      <c r="S17" s="381">
        <v>17.8</v>
      </c>
      <c r="T17" s="381">
        <v>16.6</v>
      </c>
      <c r="U17" s="381">
        <v>15.6</v>
      </c>
      <c r="V17" s="381">
        <v>15.1</v>
      </c>
      <c r="W17" s="381">
        <v>15</v>
      </c>
      <c r="X17" s="381">
        <v>15.1</v>
      </c>
      <c r="Y17" s="382">
        <v>15.1</v>
      </c>
    </row>
    <row r="18" spans="1:25" s="46" customFormat="1" ht="15.75" hidden="1">
      <c r="A18" s="42" t="s">
        <v>11</v>
      </c>
      <c r="B18" s="69"/>
      <c r="C18" s="69"/>
      <c r="D18" s="69"/>
      <c r="E18" s="69"/>
      <c r="F18" s="69"/>
      <c r="G18" s="69"/>
      <c r="H18" s="65"/>
      <c r="I18" s="59"/>
      <c r="J18" s="59"/>
      <c r="K18" s="59"/>
      <c r="L18" s="59"/>
      <c r="M18" s="172"/>
      <c r="N18" s="354"/>
      <c r="O18" s="355"/>
      <c r="P18" s="355"/>
      <c r="Q18" s="355"/>
      <c r="R18" s="355"/>
      <c r="S18" s="355"/>
      <c r="T18" s="356"/>
      <c r="U18" s="356"/>
      <c r="V18" s="356"/>
      <c r="W18" s="356"/>
      <c r="X18" s="356"/>
      <c r="Y18" s="357"/>
    </row>
  </sheetData>
  <mergeCells count="6">
    <mergeCell ref="A1:Y1"/>
    <mergeCell ref="K2:M2"/>
    <mergeCell ref="B3:M3"/>
    <mergeCell ref="P2:R2"/>
    <mergeCell ref="A3:A4"/>
    <mergeCell ref="N3:Y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85" r:id="rId1"/>
  <headerFooter alignWithMargins="0">
    <oddFooter>&amp;R&amp;A</oddFooter>
  </headerFooter>
  <rowBreaks count="1" manualBreakCount="1">
    <brk id="1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27"/>
  <sheetViews>
    <sheetView view="pageBreakPreview" zoomScale="85" zoomScaleNormal="85" zoomScaleSheetLayoutView="85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3" sqref="N23"/>
    </sheetView>
  </sheetViews>
  <sheetFormatPr defaultColWidth="9.00390625" defaultRowHeight="12.75"/>
  <cols>
    <col min="1" max="1" width="37.25390625" style="6" customWidth="1"/>
    <col min="2" max="2" width="8.875" style="1" bestFit="1" customWidth="1"/>
    <col min="3" max="3" width="9.375" style="1" customWidth="1"/>
    <col min="4" max="4" width="8.875" style="1" customWidth="1"/>
    <col min="5" max="5" width="11.375" style="1" bestFit="1" customWidth="1"/>
    <col min="6" max="6" width="10.625" style="1" customWidth="1"/>
    <col min="7" max="7" width="8.875" style="1" customWidth="1"/>
    <col min="8" max="8" width="8.75390625" style="1" customWidth="1"/>
    <col min="9" max="9" width="9.625" style="1" customWidth="1"/>
    <col min="10" max="10" width="9.75390625" style="1" customWidth="1"/>
    <col min="11" max="11" width="9.25390625" style="1" customWidth="1"/>
    <col min="12" max="12" width="9.375" style="1" customWidth="1"/>
    <col min="13" max="13" width="9.75390625" style="1" customWidth="1"/>
    <col min="14" max="14" width="6.25390625" style="1" customWidth="1"/>
    <col min="15" max="15" width="6.875" style="1" customWidth="1"/>
    <col min="16" max="16" width="6.625" style="1" customWidth="1"/>
    <col min="17" max="17" width="6.75390625" style="1" customWidth="1"/>
    <col min="18" max="18" width="6.00390625" style="1" customWidth="1"/>
    <col min="19" max="19" width="6.125" style="1" customWidth="1"/>
    <col min="20" max="20" width="6.25390625" style="1" customWidth="1"/>
    <col min="21" max="16384" width="9.125" style="1" customWidth="1"/>
  </cols>
  <sheetData>
    <row r="1" spans="1:18" ht="36" customHeight="1">
      <c r="A1" s="480" t="s">
        <v>100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11"/>
      <c r="O1" s="10"/>
      <c r="P1" s="10"/>
      <c r="Q1" s="10"/>
      <c r="R1" s="10"/>
    </row>
    <row r="2" spans="1:18" s="76" customFormat="1" ht="16.5" thickBot="1">
      <c r="A2" s="75"/>
      <c r="B2" s="4"/>
      <c r="C2" s="4"/>
      <c r="D2" s="4"/>
      <c r="E2" s="4"/>
      <c r="F2" s="4"/>
      <c r="G2" s="4"/>
      <c r="H2" s="4"/>
      <c r="I2" s="4"/>
      <c r="J2" s="4"/>
      <c r="K2" s="5"/>
      <c r="L2" s="16" t="s">
        <v>22</v>
      </c>
      <c r="M2" s="16"/>
      <c r="P2" s="483"/>
      <c r="Q2" s="483"/>
      <c r="R2" s="483"/>
    </row>
    <row r="3" spans="1:13" ht="15.75">
      <c r="A3" s="477"/>
      <c r="B3" s="482">
        <v>2011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ht="31.5">
      <c r="A4" s="478"/>
      <c r="B4" s="12" t="s">
        <v>12</v>
      </c>
      <c r="C4" s="13" t="s">
        <v>57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4" t="s">
        <v>10</v>
      </c>
    </row>
    <row r="5" spans="1:13" ht="21.75" customHeight="1">
      <c r="A5" s="35" t="s">
        <v>82</v>
      </c>
      <c r="B5" s="144">
        <v>374869</v>
      </c>
      <c r="C5" s="112">
        <v>371490</v>
      </c>
      <c r="D5" s="112">
        <v>371556</v>
      </c>
      <c r="E5" s="112">
        <v>377848</v>
      </c>
      <c r="F5" s="112">
        <v>377417</v>
      </c>
      <c r="G5" s="112">
        <v>377223</v>
      </c>
      <c r="H5" s="112">
        <v>376677</v>
      </c>
      <c r="I5" s="112">
        <v>376361</v>
      </c>
      <c r="J5" s="112">
        <v>376095</v>
      </c>
      <c r="K5" s="112">
        <v>375608</v>
      </c>
      <c r="L5" s="175">
        <v>375294</v>
      </c>
      <c r="M5" s="179">
        <v>374993</v>
      </c>
    </row>
    <row r="6" spans="1:13" s="46" customFormat="1" ht="14.25" hidden="1">
      <c r="A6" s="54" t="s">
        <v>11</v>
      </c>
      <c r="B6" s="145"/>
      <c r="C6" s="125"/>
      <c r="D6" s="126"/>
      <c r="E6" s="126"/>
      <c r="F6" s="126"/>
      <c r="G6" s="126"/>
      <c r="H6" s="126"/>
      <c r="I6" s="126"/>
      <c r="J6" s="126"/>
      <c r="K6" s="126"/>
      <c r="L6" s="176"/>
      <c r="M6" s="178"/>
    </row>
    <row r="7" spans="1:13" s="28" customFormat="1" ht="27.75" customHeight="1">
      <c r="A7" s="37" t="s">
        <v>56</v>
      </c>
      <c r="B7" s="89">
        <v>430</v>
      </c>
      <c r="C7" s="89">
        <v>430</v>
      </c>
      <c r="D7" s="146">
        <v>410</v>
      </c>
      <c r="E7" s="146">
        <v>399</v>
      </c>
      <c r="F7" s="146">
        <v>397</v>
      </c>
      <c r="G7" s="146">
        <v>397</v>
      </c>
      <c r="H7" s="146">
        <v>400</v>
      </c>
      <c r="I7" s="146">
        <v>402</v>
      </c>
      <c r="J7" s="146">
        <v>402</v>
      </c>
      <c r="K7" s="146">
        <v>402</v>
      </c>
      <c r="L7" s="146">
        <v>400</v>
      </c>
      <c r="M7" s="180">
        <v>396</v>
      </c>
    </row>
    <row r="8" spans="1:13" s="46" customFormat="1" ht="18.75" customHeight="1" hidden="1">
      <c r="A8" s="54" t="s">
        <v>11</v>
      </c>
      <c r="B8" s="116"/>
      <c r="C8" s="115"/>
      <c r="D8" s="117"/>
      <c r="E8" s="117"/>
      <c r="F8" s="117"/>
      <c r="G8" s="117"/>
      <c r="H8" s="117"/>
      <c r="I8" s="117"/>
      <c r="J8" s="158"/>
      <c r="K8" s="158"/>
      <c r="L8" s="158"/>
      <c r="M8" s="201"/>
    </row>
    <row r="9" spans="1:13" s="8" customFormat="1" ht="30.75" customHeight="1" hidden="1">
      <c r="A9" s="38" t="s">
        <v>27</v>
      </c>
      <c r="B9" s="120"/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239"/>
    </row>
    <row r="10" spans="1:13" s="28" customFormat="1" ht="24" customHeight="1">
      <c r="A10" s="37" t="s">
        <v>28</v>
      </c>
      <c r="B10" s="123">
        <v>84329</v>
      </c>
      <c r="C10" s="123">
        <v>83672</v>
      </c>
      <c r="D10" s="149">
        <v>83808</v>
      </c>
      <c r="E10" s="149">
        <v>85391</v>
      </c>
      <c r="F10" s="149">
        <v>85414</v>
      </c>
      <c r="G10" s="149">
        <v>85446</v>
      </c>
      <c r="H10" s="149">
        <v>85463</v>
      </c>
      <c r="I10" s="149">
        <v>85479</v>
      </c>
      <c r="J10" s="149">
        <v>85482</v>
      </c>
      <c r="K10" s="149">
        <v>85580</v>
      </c>
      <c r="L10" s="149">
        <v>85650</v>
      </c>
      <c r="M10" s="177">
        <v>85662</v>
      </c>
    </row>
    <row r="11" spans="1:13" s="28" customFormat="1" ht="24" customHeight="1">
      <c r="A11" s="250" t="s">
        <v>80</v>
      </c>
      <c r="B11" s="277">
        <v>11745</v>
      </c>
      <c r="C11" s="278">
        <v>11778</v>
      </c>
      <c r="D11" s="276">
        <v>11798</v>
      </c>
      <c r="E11" s="276">
        <v>11892</v>
      </c>
      <c r="F11" s="276">
        <v>11936</v>
      </c>
      <c r="G11" s="276">
        <v>11965</v>
      </c>
      <c r="H11" s="276">
        <v>11965</v>
      </c>
      <c r="I11" s="276">
        <v>11972</v>
      </c>
      <c r="J11" s="276">
        <v>11989</v>
      </c>
      <c r="K11" s="276">
        <v>12028</v>
      </c>
      <c r="L11" s="275">
        <v>12078</v>
      </c>
      <c r="M11" s="291">
        <v>12089</v>
      </c>
    </row>
    <row r="12" spans="1:13" s="3" customFormat="1" ht="23.25" customHeight="1">
      <c r="A12" s="17" t="s">
        <v>29</v>
      </c>
      <c r="B12" s="150">
        <v>10288</v>
      </c>
      <c r="C12" s="129">
        <v>9378</v>
      </c>
      <c r="D12" s="151">
        <v>9404</v>
      </c>
      <c r="E12" s="151">
        <v>9801</v>
      </c>
      <c r="F12" s="151">
        <v>9770</v>
      </c>
      <c r="G12" s="151">
        <v>9804</v>
      </c>
      <c r="H12" s="151">
        <v>9803</v>
      </c>
      <c r="I12" s="151">
        <v>9784</v>
      </c>
      <c r="J12" s="151">
        <v>9750</v>
      </c>
      <c r="K12" s="151">
        <v>9744</v>
      </c>
      <c r="L12" s="236">
        <v>9716</v>
      </c>
      <c r="M12" s="289">
        <v>9680</v>
      </c>
    </row>
    <row r="13" spans="1:13" ht="26.25">
      <c r="A13" s="9" t="s">
        <v>49</v>
      </c>
      <c r="B13" s="102">
        <v>1848</v>
      </c>
      <c r="C13" s="91">
        <v>1856</v>
      </c>
      <c r="D13" s="143">
        <v>1856</v>
      </c>
      <c r="E13" s="143">
        <v>1854</v>
      </c>
      <c r="F13" s="143">
        <v>1849</v>
      </c>
      <c r="G13" s="143">
        <v>1842</v>
      </c>
      <c r="H13" s="143">
        <v>1835</v>
      </c>
      <c r="I13" s="143">
        <v>1828</v>
      </c>
      <c r="J13" s="143">
        <v>1823</v>
      </c>
      <c r="K13" s="143">
        <v>1829</v>
      </c>
      <c r="L13" s="237">
        <v>1809</v>
      </c>
      <c r="M13" s="290">
        <v>1812</v>
      </c>
    </row>
    <row r="14" spans="1:13" ht="26.25">
      <c r="A14" s="9" t="s">
        <v>30</v>
      </c>
      <c r="B14" s="102">
        <v>1563</v>
      </c>
      <c r="C14" s="91">
        <v>1547</v>
      </c>
      <c r="D14" s="143">
        <v>1538</v>
      </c>
      <c r="E14" s="143">
        <v>2007</v>
      </c>
      <c r="F14" s="143">
        <v>1995</v>
      </c>
      <c r="G14" s="143">
        <v>1969</v>
      </c>
      <c r="H14" s="143">
        <v>1958</v>
      </c>
      <c r="I14" s="143">
        <v>1942</v>
      </c>
      <c r="J14" s="143">
        <v>1921</v>
      </c>
      <c r="K14" s="143">
        <v>1926</v>
      </c>
      <c r="L14" s="238">
        <v>1923</v>
      </c>
      <c r="M14" s="290">
        <v>1913</v>
      </c>
    </row>
    <row r="15" spans="1:13" ht="26.25">
      <c r="A15" s="32" t="s">
        <v>31</v>
      </c>
      <c r="B15" s="143">
        <v>2990</v>
      </c>
      <c r="C15" s="91">
        <v>2970</v>
      </c>
      <c r="D15" s="143">
        <v>2976</v>
      </c>
      <c r="E15" s="143">
        <v>2989</v>
      </c>
      <c r="F15" s="143">
        <v>2897</v>
      </c>
      <c r="G15" s="143">
        <v>2834</v>
      </c>
      <c r="H15" s="143">
        <v>2758</v>
      </c>
      <c r="I15" s="143">
        <v>2751</v>
      </c>
      <c r="J15" s="143">
        <v>2733</v>
      </c>
      <c r="K15" s="143">
        <v>2720</v>
      </c>
      <c r="L15" s="238">
        <v>2702</v>
      </c>
      <c r="M15" s="238">
        <v>2682</v>
      </c>
    </row>
    <row r="16" spans="1:13" ht="25.5" customHeight="1">
      <c r="A16" s="32" t="s">
        <v>32</v>
      </c>
      <c r="B16" s="91">
        <v>4678</v>
      </c>
      <c r="C16" s="91">
        <v>4686</v>
      </c>
      <c r="D16" s="91">
        <v>4698</v>
      </c>
      <c r="E16" s="91">
        <v>4717</v>
      </c>
      <c r="F16" s="91">
        <v>4732</v>
      </c>
      <c r="G16" s="91">
        <v>4745</v>
      </c>
      <c r="H16" s="91">
        <v>4740</v>
      </c>
      <c r="I16" s="91">
        <v>4734</v>
      </c>
      <c r="J16" s="143">
        <v>4719</v>
      </c>
      <c r="K16" s="143">
        <v>4717</v>
      </c>
      <c r="L16" s="238">
        <v>4713</v>
      </c>
      <c r="M16" s="238">
        <v>4717</v>
      </c>
    </row>
    <row r="17" spans="1:13" ht="26.25">
      <c r="A17" s="32" t="s">
        <v>33</v>
      </c>
      <c r="B17" s="143">
        <v>1811</v>
      </c>
      <c r="C17" s="143">
        <v>1811</v>
      </c>
      <c r="D17" s="143">
        <v>1835</v>
      </c>
      <c r="E17" s="143">
        <v>1820</v>
      </c>
      <c r="F17" s="91">
        <v>1851</v>
      </c>
      <c r="G17" s="143">
        <v>1862</v>
      </c>
      <c r="H17" s="154">
        <v>1860</v>
      </c>
      <c r="I17" s="154">
        <v>1863</v>
      </c>
      <c r="J17" s="143">
        <v>1857</v>
      </c>
      <c r="K17" s="143">
        <v>1848</v>
      </c>
      <c r="L17" s="238">
        <v>1849</v>
      </c>
      <c r="M17" s="238">
        <v>1853</v>
      </c>
    </row>
    <row r="18" spans="1:13" ht="26.25">
      <c r="A18" s="32" t="s">
        <v>81</v>
      </c>
      <c r="B18" s="143">
        <v>5734</v>
      </c>
      <c r="C18" s="143">
        <v>5753</v>
      </c>
      <c r="D18" s="143">
        <v>5632</v>
      </c>
      <c r="E18" s="143">
        <v>5821</v>
      </c>
      <c r="F18" s="91">
        <v>5873</v>
      </c>
      <c r="G18" s="143">
        <v>5954</v>
      </c>
      <c r="H18" s="154">
        <v>6023</v>
      </c>
      <c r="I18" s="154">
        <v>6094</v>
      </c>
      <c r="J18" s="143">
        <v>6153</v>
      </c>
      <c r="K18" s="143">
        <v>6207</v>
      </c>
      <c r="L18" s="238">
        <v>6253</v>
      </c>
      <c r="M18" s="238">
        <v>6289</v>
      </c>
    </row>
    <row r="19" spans="1:13" ht="26.25" customHeight="1">
      <c r="A19" s="32" t="s">
        <v>34</v>
      </c>
      <c r="B19" s="143">
        <v>8772</v>
      </c>
      <c r="C19" s="143">
        <v>9004</v>
      </c>
      <c r="D19" s="143">
        <v>9056</v>
      </c>
      <c r="E19" s="143">
        <v>9396</v>
      </c>
      <c r="F19" s="143">
        <v>9398</v>
      </c>
      <c r="G19" s="143">
        <v>9390</v>
      </c>
      <c r="H19" s="143">
        <v>9382</v>
      </c>
      <c r="I19" s="143">
        <v>9377</v>
      </c>
      <c r="J19" s="143">
        <v>9373</v>
      </c>
      <c r="K19" s="143">
        <v>9374</v>
      </c>
      <c r="L19" s="238">
        <v>9381</v>
      </c>
      <c r="M19" s="238">
        <v>9378</v>
      </c>
    </row>
    <row r="20" spans="1:13" ht="21.75" customHeight="1">
      <c r="A20" s="32" t="s">
        <v>44</v>
      </c>
      <c r="B20" s="143">
        <v>7353</v>
      </c>
      <c r="C20" s="143">
        <v>7259</v>
      </c>
      <c r="D20" s="143">
        <v>7310</v>
      </c>
      <c r="E20" s="143">
        <v>7285</v>
      </c>
      <c r="F20" s="143">
        <v>7296</v>
      </c>
      <c r="G20" s="143">
        <v>7290</v>
      </c>
      <c r="H20" s="143">
        <v>7267</v>
      </c>
      <c r="I20" s="143">
        <v>7251</v>
      </c>
      <c r="J20" s="143">
        <v>7234</v>
      </c>
      <c r="K20" s="143">
        <v>7223</v>
      </c>
      <c r="L20" s="238">
        <v>7204</v>
      </c>
      <c r="M20" s="238">
        <v>7201</v>
      </c>
    </row>
    <row r="21" spans="1:13" ht="26.25" customHeight="1">
      <c r="A21" s="32" t="s">
        <v>35</v>
      </c>
      <c r="B21" s="143">
        <v>14375</v>
      </c>
      <c r="C21" s="143">
        <v>14458</v>
      </c>
      <c r="D21" s="143">
        <v>14515</v>
      </c>
      <c r="E21" s="143">
        <v>14566</v>
      </c>
      <c r="F21" s="143">
        <v>14596</v>
      </c>
      <c r="G21" s="143">
        <v>14515</v>
      </c>
      <c r="H21" s="143">
        <v>11460</v>
      </c>
      <c r="I21" s="143">
        <v>14715</v>
      </c>
      <c r="J21" s="143">
        <v>14741</v>
      </c>
      <c r="K21" s="143">
        <v>14761</v>
      </c>
      <c r="L21" s="238">
        <v>14780</v>
      </c>
      <c r="M21" s="238">
        <v>14797</v>
      </c>
    </row>
    <row r="22" spans="1:13" ht="26.25">
      <c r="A22" s="32" t="s">
        <v>36</v>
      </c>
      <c r="B22" s="143">
        <v>10027</v>
      </c>
      <c r="C22" s="143">
        <v>10055</v>
      </c>
      <c r="D22" s="143">
        <v>10072</v>
      </c>
      <c r="E22" s="143">
        <v>10054</v>
      </c>
      <c r="F22" s="143">
        <v>10059</v>
      </c>
      <c r="G22" s="143">
        <v>10055</v>
      </c>
      <c r="H22" s="143">
        <v>10041</v>
      </c>
      <c r="I22" s="143">
        <v>10050</v>
      </c>
      <c r="J22" s="143">
        <v>10064</v>
      </c>
      <c r="K22" s="143">
        <v>10087</v>
      </c>
      <c r="L22" s="238">
        <v>10111</v>
      </c>
      <c r="M22" s="238">
        <v>10127</v>
      </c>
    </row>
    <row r="23" spans="1:13" s="28" customFormat="1" ht="25.5">
      <c r="A23" s="214" t="s">
        <v>38</v>
      </c>
      <c r="B23" s="215">
        <v>12338</v>
      </c>
      <c r="C23" s="215">
        <v>12308</v>
      </c>
      <c r="D23" s="215">
        <v>12305</v>
      </c>
      <c r="E23" s="215">
        <v>12806</v>
      </c>
      <c r="F23" s="215">
        <v>12737</v>
      </c>
      <c r="G23" s="215">
        <v>12683</v>
      </c>
      <c r="H23" s="215">
        <v>12657</v>
      </c>
      <c r="I23" s="215">
        <v>12631</v>
      </c>
      <c r="J23" s="215">
        <v>12609</v>
      </c>
      <c r="K23" s="146">
        <v>12588</v>
      </c>
      <c r="L23" s="146">
        <v>12582</v>
      </c>
      <c r="M23" s="146">
        <v>27114</v>
      </c>
    </row>
    <row r="24" spans="1:13" s="46" customFormat="1" ht="14.25" hidden="1">
      <c r="A24" s="71" t="s">
        <v>11</v>
      </c>
      <c r="B24" s="132"/>
      <c r="C24" s="116"/>
      <c r="D24" s="116"/>
      <c r="E24" s="116"/>
      <c r="F24" s="116"/>
      <c r="G24" s="116"/>
      <c r="H24" s="116"/>
      <c r="I24" s="116"/>
      <c r="J24" s="116"/>
      <c r="K24" s="116"/>
      <c r="L24" s="89"/>
      <c r="M24" s="116"/>
    </row>
    <row r="25" spans="1:13" ht="26.25" hidden="1">
      <c r="A25" s="32" t="s">
        <v>39</v>
      </c>
      <c r="B25" s="119"/>
      <c r="C25" s="91"/>
      <c r="D25" s="91"/>
      <c r="E25" s="91"/>
      <c r="F25" s="91"/>
      <c r="G25" s="91"/>
      <c r="H25" s="91"/>
      <c r="I25" s="91"/>
      <c r="J25" s="91"/>
      <c r="K25" s="91"/>
      <c r="L25" s="116"/>
      <c r="M25" s="91"/>
    </row>
    <row r="26" spans="1:13" ht="26.25" hidden="1">
      <c r="A26" s="32" t="s">
        <v>40</v>
      </c>
      <c r="B26" s="119"/>
      <c r="C26" s="91"/>
      <c r="D26" s="91"/>
      <c r="E26" s="91"/>
      <c r="F26" s="91"/>
      <c r="G26" s="91"/>
      <c r="H26" s="91"/>
      <c r="I26" s="91"/>
      <c r="J26" s="91"/>
      <c r="K26" s="91"/>
      <c r="L26" s="152"/>
      <c r="M26" s="91"/>
    </row>
    <row r="27" spans="1:13" ht="15">
      <c r="A27" s="153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30"/>
      <c r="M27" s="128"/>
    </row>
  </sheetData>
  <mergeCells count="4">
    <mergeCell ref="A1:M1"/>
    <mergeCell ref="B3:M3"/>
    <mergeCell ref="P2:R2"/>
    <mergeCell ref="A3:A4"/>
  </mergeCells>
  <printOptions horizontalCentered="1"/>
  <pageMargins left="0.3937007874015748" right="0.3937007874015748" top="0.48" bottom="0.3937007874015748" header="0" footer="0"/>
  <pageSetup fitToHeight="1" fitToWidth="1" horizontalDpi="600" verticalDpi="600" orientation="landscape" paperSize="9" scale="93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R27"/>
  <sheetViews>
    <sheetView tabSelected="1" view="pageBreakPreview" zoomScale="85" zoomScaleNormal="85" zoomScaleSheetLayoutView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" sqref="N1"/>
    </sheetView>
  </sheetViews>
  <sheetFormatPr defaultColWidth="9.00390625" defaultRowHeight="12.75"/>
  <cols>
    <col min="1" max="1" width="37.25390625" style="6" customWidth="1"/>
    <col min="2" max="2" width="8.75390625" style="1" bestFit="1" customWidth="1"/>
    <col min="3" max="3" width="9.375" style="1" customWidth="1"/>
    <col min="4" max="5" width="8.875" style="1" customWidth="1"/>
    <col min="6" max="6" width="8.25390625" style="1" customWidth="1"/>
    <col min="7" max="7" width="8.125" style="1" customWidth="1"/>
    <col min="8" max="8" width="8.25390625" style="1" customWidth="1"/>
    <col min="9" max="9" width="9.125" style="1" customWidth="1"/>
    <col min="10" max="10" width="9.75390625" style="1" customWidth="1"/>
    <col min="11" max="11" width="9.25390625" style="1" customWidth="1"/>
    <col min="12" max="12" width="8.125" style="1" customWidth="1"/>
    <col min="13" max="13" width="9.00390625" style="1" customWidth="1"/>
    <col min="14" max="14" width="6.25390625" style="1" customWidth="1"/>
    <col min="15" max="15" width="6.875" style="1" customWidth="1"/>
    <col min="16" max="16" width="6.625" style="1" customWidth="1"/>
    <col min="17" max="17" width="6.75390625" style="1" customWidth="1"/>
    <col min="18" max="18" width="6.00390625" style="1" customWidth="1"/>
    <col min="19" max="19" width="6.125" style="1" customWidth="1"/>
    <col min="20" max="20" width="6.25390625" style="1" customWidth="1"/>
    <col min="21" max="16384" width="9.125" style="1" customWidth="1"/>
  </cols>
  <sheetData>
    <row r="1" spans="1:18" ht="36" customHeight="1">
      <c r="A1" s="480" t="s">
        <v>75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11"/>
      <c r="O1" s="10"/>
      <c r="P1" s="10"/>
      <c r="Q1" s="10"/>
      <c r="R1" s="10"/>
    </row>
    <row r="2" spans="1:18" ht="13.5" customHeight="1" thickBot="1">
      <c r="A2" s="155"/>
      <c r="B2" s="156"/>
      <c r="C2" s="484" t="s">
        <v>43</v>
      </c>
      <c r="D2" s="484"/>
      <c r="E2" s="484"/>
      <c r="F2" s="484"/>
      <c r="G2" s="484"/>
      <c r="H2" s="484"/>
      <c r="I2" s="484"/>
      <c r="K2" s="36"/>
      <c r="L2" s="16"/>
      <c r="M2" s="16"/>
      <c r="N2" s="196"/>
      <c r="P2" s="452"/>
      <c r="Q2" s="452"/>
      <c r="R2" s="452"/>
    </row>
    <row r="3" spans="1:14" ht="15.75">
      <c r="A3" s="477"/>
      <c r="B3" s="446" t="s">
        <v>101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196"/>
    </row>
    <row r="4" spans="1:14" ht="31.5">
      <c r="A4" s="478"/>
      <c r="B4" s="173" t="s">
        <v>12</v>
      </c>
      <c r="C4" s="13" t="s">
        <v>104</v>
      </c>
      <c r="D4" s="13" t="s">
        <v>106</v>
      </c>
      <c r="E4" s="13" t="s">
        <v>107</v>
      </c>
      <c r="F4" s="13" t="s">
        <v>108</v>
      </c>
      <c r="G4" s="13" t="s">
        <v>110</v>
      </c>
      <c r="H4" s="13" t="s">
        <v>109</v>
      </c>
      <c r="I4" s="13" t="s">
        <v>111</v>
      </c>
      <c r="J4" s="13" t="s">
        <v>112</v>
      </c>
      <c r="K4" s="13" t="s">
        <v>113</v>
      </c>
      <c r="L4" s="13" t="s">
        <v>115</v>
      </c>
      <c r="M4" s="13" t="s">
        <v>116</v>
      </c>
      <c r="N4" s="196"/>
    </row>
    <row r="5" spans="1:14" ht="25.5" customHeight="1">
      <c r="A5" s="35" t="s">
        <v>83</v>
      </c>
      <c r="B5" s="425">
        <v>12536.1</v>
      </c>
      <c r="C5" s="426">
        <v>12720</v>
      </c>
      <c r="D5" s="426">
        <v>13095</v>
      </c>
      <c r="E5" s="426">
        <v>13117</v>
      </c>
      <c r="F5" s="441">
        <v>13316.8</v>
      </c>
      <c r="G5" s="426">
        <v>13584</v>
      </c>
      <c r="H5" s="426">
        <v>13715</v>
      </c>
      <c r="I5" s="426">
        <v>13837</v>
      </c>
      <c r="J5" s="426">
        <v>13970.1</v>
      </c>
      <c r="K5" s="426">
        <v>14081</v>
      </c>
      <c r="L5" s="426">
        <v>14195</v>
      </c>
      <c r="M5" s="426">
        <v>14775</v>
      </c>
      <c r="N5" s="196"/>
    </row>
    <row r="6" spans="1:14" s="28" customFormat="1" ht="25.5" customHeight="1">
      <c r="A6" s="37" t="s">
        <v>56</v>
      </c>
      <c r="B6" s="425">
        <v>11274.4</v>
      </c>
      <c r="C6" s="425">
        <v>11582</v>
      </c>
      <c r="D6" s="425">
        <v>12038</v>
      </c>
      <c r="E6" s="425">
        <v>12063</v>
      </c>
      <c r="F6" s="425">
        <v>12504.7</v>
      </c>
      <c r="G6" s="425">
        <v>12741</v>
      </c>
      <c r="H6" s="425">
        <v>13162</v>
      </c>
      <c r="I6" s="425">
        <v>13860</v>
      </c>
      <c r="J6" s="425">
        <v>14164</v>
      </c>
      <c r="K6" s="425">
        <v>14390</v>
      </c>
      <c r="L6" s="425">
        <v>14524</v>
      </c>
      <c r="M6" s="425">
        <v>14518</v>
      </c>
      <c r="N6" s="197"/>
    </row>
    <row r="7" spans="1:14" s="46" customFormat="1" ht="14.25" hidden="1">
      <c r="A7" s="54" t="s">
        <v>11</v>
      </c>
      <c r="B7" s="427"/>
      <c r="C7" s="436"/>
      <c r="D7" s="436"/>
      <c r="E7" s="436"/>
      <c r="F7" s="436"/>
      <c r="G7" s="436"/>
      <c r="H7" s="436"/>
      <c r="I7" s="436"/>
      <c r="J7" s="436"/>
      <c r="K7" s="437"/>
      <c r="L7" s="436"/>
      <c r="M7" s="436"/>
      <c r="N7" s="198"/>
    </row>
    <row r="8" spans="1:14" s="8" customFormat="1" ht="14.25" customHeight="1" hidden="1">
      <c r="A8" s="38" t="s">
        <v>27</v>
      </c>
      <c r="B8" s="428"/>
      <c r="C8" s="429"/>
      <c r="D8" s="429"/>
      <c r="E8" s="429"/>
      <c r="F8" s="429"/>
      <c r="G8" s="429"/>
      <c r="H8" s="429"/>
      <c r="I8" s="429"/>
      <c r="J8" s="429"/>
      <c r="K8" s="438"/>
      <c r="L8" s="429"/>
      <c r="M8" s="429"/>
      <c r="N8" s="199"/>
    </row>
    <row r="9" spans="1:14" s="28" customFormat="1" ht="24.75" customHeight="1">
      <c r="A9" s="37" t="s">
        <v>28</v>
      </c>
      <c r="B9" s="426">
        <v>13641.8</v>
      </c>
      <c r="C9" s="426">
        <v>13894</v>
      </c>
      <c r="D9" s="426">
        <v>14370</v>
      </c>
      <c r="E9" s="426">
        <v>14270</v>
      </c>
      <c r="F9" s="441">
        <v>14542.8</v>
      </c>
      <c r="G9" s="426">
        <v>14751</v>
      </c>
      <c r="H9" s="426">
        <v>14881</v>
      </c>
      <c r="I9" s="426">
        <v>15050</v>
      </c>
      <c r="J9" s="426">
        <v>15224</v>
      </c>
      <c r="K9" s="426">
        <v>15339</v>
      </c>
      <c r="L9" s="426">
        <v>15473</v>
      </c>
      <c r="M9" s="426">
        <v>16077</v>
      </c>
      <c r="N9" s="197"/>
    </row>
    <row r="10" spans="1:14" s="46" customFormat="1" ht="15" hidden="1">
      <c r="A10" s="54" t="s">
        <v>11</v>
      </c>
      <c r="B10" s="430"/>
      <c r="C10" s="430"/>
      <c r="D10" s="430"/>
      <c r="E10" s="430"/>
      <c r="F10" s="435"/>
      <c r="G10" s="430"/>
      <c r="H10" s="430"/>
      <c r="I10" s="430"/>
      <c r="J10" s="430"/>
      <c r="K10" s="430"/>
      <c r="L10" s="430"/>
      <c r="M10" s="430"/>
      <c r="N10" s="198"/>
    </row>
    <row r="11" spans="1:14" s="263" customFormat="1" ht="32.25" customHeight="1">
      <c r="A11" s="250" t="s">
        <v>80</v>
      </c>
      <c r="B11" s="439">
        <v>12897.2</v>
      </c>
      <c r="C11" s="439">
        <v>12829</v>
      </c>
      <c r="D11" s="439">
        <v>13397</v>
      </c>
      <c r="E11" s="439">
        <v>13304</v>
      </c>
      <c r="F11" s="435">
        <v>13400.4</v>
      </c>
      <c r="G11" s="439">
        <v>13627</v>
      </c>
      <c r="H11" s="439">
        <v>13769</v>
      </c>
      <c r="I11" s="439">
        <v>13863</v>
      </c>
      <c r="J11" s="439">
        <v>13938</v>
      </c>
      <c r="K11" s="439">
        <v>14070</v>
      </c>
      <c r="L11" s="439">
        <v>14091</v>
      </c>
      <c r="M11" s="439">
        <v>14248</v>
      </c>
      <c r="N11" s="274"/>
    </row>
    <row r="12" spans="1:14" s="3" customFormat="1" ht="28.5" customHeight="1">
      <c r="A12" s="97" t="s">
        <v>29</v>
      </c>
      <c r="B12" s="429">
        <v>7348.6</v>
      </c>
      <c r="C12" s="429">
        <v>6960</v>
      </c>
      <c r="D12" s="429">
        <v>7187</v>
      </c>
      <c r="E12" s="429">
        <v>7408</v>
      </c>
      <c r="F12" s="435">
        <v>7627.7</v>
      </c>
      <c r="G12" s="429">
        <v>7729</v>
      </c>
      <c r="H12" s="429">
        <v>7698</v>
      </c>
      <c r="I12" s="429">
        <v>7796</v>
      </c>
      <c r="J12" s="429">
        <v>7854</v>
      </c>
      <c r="K12" s="429">
        <v>7889</v>
      </c>
      <c r="L12" s="429">
        <v>7921</v>
      </c>
      <c r="M12" s="431">
        <v>7996</v>
      </c>
      <c r="N12" s="200"/>
    </row>
    <row r="13" spans="1:14" ht="36.75" customHeight="1">
      <c r="A13" s="41" t="s">
        <v>49</v>
      </c>
      <c r="B13" s="429">
        <v>10049</v>
      </c>
      <c r="C13" s="429">
        <v>10449</v>
      </c>
      <c r="D13" s="429">
        <v>10715</v>
      </c>
      <c r="E13" s="429">
        <v>10748</v>
      </c>
      <c r="F13" s="435">
        <v>10623.5</v>
      </c>
      <c r="G13" s="429">
        <v>11676</v>
      </c>
      <c r="H13" s="429">
        <v>10803</v>
      </c>
      <c r="I13" s="429">
        <v>10891</v>
      </c>
      <c r="J13" s="429">
        <v>10960</v>
      </c>
      <c r="K13" s="429">
        <v>11030</v>
      </c>
      <c r="L13" s="429">
        <v>11108</v>
      </c>
      <c r="M13" s="431">
        <v>11091</v>
      </c>
      <c r="N13" s="196"/>
    </row>
    <row r="14" spans="1:14" ht="28.5" customHeight="1">
      <c r="A14" s="41" t="s">
        <v>30</v>
      </c>
      <c r="B14" s="429">
        <v>7955.9</v>
      </c>
      <c r="C14" s="429">
        <v>8255</v>
      </c>
      <c r="D14" s="429">
        <v>8632</v>
      </c>
      <c r="E14" s="429">
        <v>9095</v>
      </c>
      <c r="F14" s="435">
        <v>9626.7</v>
      </c>
      <c r="G14" s="429">
        <v>9752</v>
      </c>
      <c r="H14" s="429">
        <v>9769</v>
      </c>
      <c r="I14" s="429">
        <v>9818</v>
      </c>
      <c r="J14" s="429">
        <v>9934</v>
      </c>
      <c r="K14" s="429">
        <v>10039</v>
      </c>
      <c r="L14" s="429">
        <v>10113</v>
      </c>
      <c r="M14" s="431">
        <v>10282</v>
      </c>
      <c r="N14" s="196"/>
    </row>
    <row r="15" spans="1:14" ht="25.5">
      <c r="A15" s="432" t="s">
        <v>31</v>
      </c>
      <c r="B15" s="429">
        <v>10789</v>
      </c>
      <c r="C15" s="429">
        <v>11107</v>
      </c>
      <c r="D15" s="429">
        <v>11274</v>
      </c>
      <c r="E15" s="429">
        <v>11050</v>
      </c>
      <c r="F15" s="435">
        <v>11348.9</v>
      </c>
      <c r="G15" s="429">
        <v>11621</v>
      </c>
      <c r="H15" s="429">
        <v>11801</v>
      </c>
      <c r="I15" s="429">
        <v>12002</v>
      </c>
      <c r="J15" s="429">
        <v>12128</v>
      </c>
      <c r="K15" s="429">
        <v>12190</v>
      </c>
      <c r="L15" s="429">
        <v>12315</v>
      </c>
      <c r="M15" s="431">
        <v>12514</v>
      </c>
      <c r="N15" s="196"/>
    </row>
    <row r="16" spans="1:14" ht="29.25" customHeight="1">
      <c r="A16" s="432" t="s">
        <v>32</v>
      </c>
      <c r="B16" s="429">
        <v>18320.5</v>
      </c>
      <c r="C16" s="429">
        <v>20450</v>
      </c>
      <c r="D16" s="429">
        <v>20714</v>
      </c>
      <c r="E16" s="429">
        <v>18703</v>
      </c>
      <c r="F16" s="435">
        <v>19029.4</v>
      </c>
      <c r="G16" s="429">
        <v>18900</v>
      </c>
      <c r="H16" s="429">
        <v>18937</v>
      </c>
      <c r="I16" s="429">
        <v>18876</v>
      </c>
      <c r="J16" s="429">
        <v>18860</v>
      </c>
      <c r="K16" s="429">
        <v>18857</v>
      </c>
      <c r="L16" s="429">
        <v>18817</v>
      </c>
      <c r="M16" s="431">
        <v>19013</v>
      </c>
      <c r="N16" s="196"/>
    </row>
    <row r="17" spans="1:14" ht="34.5" customHeight="1">
      <c r="A17" s="432" t="s">
        <v>33</v>
      </c>
      <c r="B17" s="429">
        <v>14005.4</v>
      </c>
      <c r="C17" s="429">
        <v>13398</v>
      </c>
      <c r="D17" s="429">
        <v>13374</v>
      </c>
      <c r="E17" s="429">
        <v>12173</v>
      </c>
      <c r="F17" s="435">
        <v>12115.7</v>
      </c>
      <c r="G17" s="429">
        <v>12162</v>
      </c>
      <c r="H17" s="429">
        <v>12519</v>
      </c>
      <c r="I17" s="429">
        <v>12587</v>
      </c>
      <c r="J17" s="429">
        <v>12600</v>
      </c>
      <c r="K17" s="429">
        <v>12808</v>
      </c>
      <c r="L17" s="429">
        <v>12801</v>
      </c>
      <c r="M17" s="431">
        <v>12822</v>
      </c>
      <c r="N17" s="196"/>
    </row>
    <row r="18" spans="1:14" ht="26.25" customHeight="1">
      <c r="A18" s="432" t="s">
        <v>81</v>
      </c>
      <c r="B18" s="429">
        <v>11167.4</v>
      </c>
      <c r="C18" s="429">
        <v>11447</v>
      </c>
      <c r="D18" s="429">
        <v>11878</v>
      </c>
      <c r="E18" s="429">
        <v>11889</v>
      </c>
      <c r="F18" s="435">
        <v>12084.7</v>
      </c>
      <c r="G18" s="429">
        <v>12527</v>
      </c>
      <c r="H18" s="429">
        <v>13089</v>
      </c>
      <c r="I18" s="429">
        <v>13602</v>
      </c>
      <c r="J18" s="429">
        <v>13964</v>
      </c>
      <c r="K18" s="429">
        <v>14127</v>
      </c>
      <c r="L18" s="429">
        <v>14114</v>
      </c>
      <c r="M18" s="431">
        <v>14260</v>
      </c>
      <c r="N18" s="196"/>
    </row>
    <row r="19" spans="1:14" ht="30.75" customHeight="1">
      <c r="A19" s="432" t="s">
        <v>34</v>
      </c>
      <c r="B19" s="429">
        <v>14693.5</v>
      </c>
      <c r="C19" s="429">
        <v>14262</v>
      </c>
      <c r="D19" s="429">
        <v>14500</v>
      </c>
      <c r="E19" s="429">
        <v>14333</v>
      </c>
      <c r="F19" s="435">
        <v>14445.5</v>
      </c>
      <c r="G19" s="429">
        <v>14548</v>
      </c>
      <c r="H19" s="429">
        <v>14629</v>
      </c>
      <c r="I19" s="429">
        <v>14764</v>
      </c>
      <c r="J19" s="429">
        <v>14879</v>
      </c>
      <c r="K19" s="429">
        <v>15172</v>
      </c>
      <c r="L19" s="429">
        <v>15278</v>
      </c>
      <c r="M19" s="431">
        <v>15417</v>
      </c>
      <c r="N19" s="196"/>
    </row>
    <row r="20" spans="1:14" ht="28.5" customHeight="1">
      <c r="A20" s="432" t="s">
        <v>45</v>
      </c>
      <c r="B20" s="429">
        <v>15054.5</v>
      </c>
      <c r="C20" s="429">
        <v>15113</v>
      </c>
      <c r="D20" s="429">
        <v>15442</v>
      </c>
      <c r="E20" s="429">
        <v>15360</v>
      </c>
      <c r="F20" s="428">
        <v>15829.5</v>
      </c>
      <c r="G20" s="429">
        <v>15593</v>
      </c>
      <c r="H20" s="429">
        <v>15636</v>
      </c>
      <c r="I20" s="429">
        <v>15806</v>
      </c>
      <c r="J20" s="429">
        <v>15887</v>
      </c>
      <c r="K20" s="429">
        <v>15972</v>
      </c>
      <c r="L20" s="429">
        <v>16015</v>
      </c>
      <c r="M20" s="431">
        <v>16165</v>
      </c>
      <c r="N20" s="196"/>
    </row>
    <row r="21" spans="1:14" ht="34.5" customHeight="1">
      <c r="A21" s="432" t="s">
        <v>35</v>
      </c>
      <c r="B21" s="429">
        <v>18274.3</v>
      </c>
      <c r="C21" s="429">
        <v>18883</v>
      </c>
      <c r="D21" s="429">
        <v>20057</v>
      </c>
      <c r="E21" s="429">
        <v>20425</v>
      </c>
      <c r="F21" s="435">
        <v>20941.8</v>
      </c>
      <c r="G21" s="429">
        <v>21526</v>
      </c>
      <c r="H21" s="429">
        <v>21692</v>
      </c>
      <c r="I21" s="429">
        <v>21836</v>
      </c>
      <c r="J21" s="429">
        <v>22330.3</v>
      </c>
      <c r="K21" s="429">
        <v>22338</v>
      </c>
      <c r="L21" s="429">
        <v>22793</v>
      </c>
      <c r="M21" s="431">
        <v>25317</v>
      </c>
      <c r="N21" s="196"/>
    </row>
    <row r="22" spans="1:14" ht="34.5" customHeight="1">
      <c r="A22" s="432" t="s">
        <v>36</v>
      </c>
      <c r="B22" s="429">
        <v>9501.5</v>
      </c>
      <c r="C22" s="429">
        <v>14925</v>
      </c>
      <c r="D22" s="429">
        <v>15170</v>
      </c>
      <c r="E22" s="429">
        <v>15589</v>
      </c>
      <c r="F22" s="435">
        <v>15801</v>
      </c>
      <c r="G22" s="429">
        <v>16002</v>
      </c>
      <c r="H22" s="429">
        <v>16119</v>
      </c>
      <c r="I22" s="429">
        <v>16414</v>
      </c>
      <c r="J22" s="429">
        <v>16517</v>
      </c>
      <c r="K22" s="429">
        <v>16721</v>
      </c>
      <c r="L22" s="429">
        <v>16897</v>
      </c>
      <c r="M22" s="431">
        <v>17406</v>
      </c>
      <c r="N22" s="196"/>
    </row>
    <row r="23" spans="1:14" s="28" customFormat="1" ht="27.75" customHeight="1">
      <c r="A23" s="433" t="s">
        <v>38</v>
      </c>
      <c r="B23" s="425">
        <v>15728.3</v>
      </c>
      <c r="C23" s="425">
        <v>15276</v>
      </c>
      <c r="D23" s="425">
        <v>16225</v>
      </c>
      <c r="E23" s="425">
        <v>16329</v>
      </c>
      <c r="F23" s="440">
        <v>16696.2</v>
      </c>
      <c r="G23" s="425">
        <v>16270</v>
      </c>
      <c r="H23" s="425">
        <v>16991</v>
      </c>
      <c r="I23" s="425">
        <v>17125</v>
      </c>
      <c r="J23" s="425">
        <v>17090</v>
      </c>
      <c r="K23" s="425">
        <v>16973</v>
      </c>
      <c r="L23" s="425">
        <v>17017</v>
      </c>
      <c r="M23" s="425">
        <v>17612</v>
      </c>
      <c r="N23" s="197"/>
    </row>
    <row r="24" spans="1:13" s="46" customFormat="1" ht="12.75" hidden="1">
      <c r="A24" s="54" t="s">
        <v>11</v>
      </c>
      <c r="B24" s="434"/>
      <c r="C24" s="351"/>
      <c r="D24" s="351"/>
      <c r="E24" s="351"/>
      <c r="F24" s="418">
        <v>14445.5</v>
      </c>
      <c r="G24" s="351"/>
      <c r="H24" s="351"/>
      <c r="I24" s="351"/>
      <c r="J24" s="351"/>
      <c r="K24" s="351"/>
      <c r="L24" s="351"/>
      <c r="M24" s="351"/>
    </row>
    <row r="25" spans="1:13" ht="25.5" hidden="1">
      <c r="A25" s="32" t="s">
        <v>39</v>
      </c>
      <c r="B25" s="25" t="s">
        <v>24</v>
      </c>
      <c r="C25" s="25" t="s">
        <v>24</v>
      </c>
      <c r="D25" s="2"/>
      <c r="E25" s="2"/>
      <c r="F25" s="418">
        <v>15829.5</v>
      </c>
      <c r="G25" s="2"/>
      <c r="H25" s="2"/>
      <c r="I25" s="2"/>
      <c r="J25" s="2"/>
      <c r="K25" s="2"/>
      <c r="L25" s="2"/>
      <c r="M25" s="2"/>
    </row>
    <row r="26" spans="1:13" ht="25.5" hidden="1">
      <c r="A26" s="32" t="s">
        <v>40</v>
      </c>
      <c r="B26" s="25" t="s">
        <v>24</v>
      </c>
      <c r="C26" s="25" t="s">
        <v>24</v>
      </c>
      <c r="D26" s="2"/>
      <c r="E26" s="2"/>
      <c r="F26" s="418"/>
      <c r="G26" s="2"/>
      <c r="H26" s="2"/>
      <c r="I26" s="2"/>
      <c r="J26" s="2"/>
      <c r="K26" s="2"/>
      <c r="L26" s="2"/>
      <c r="M26" s="2"/>
    </row>
    <row r="27" ht="12.75">
      <c r="A27" s="153"/>
    </row>
  </sheetData>
  <mergeCells count="5">
    <mergeCell ref="A1:M1"/>
    <mergeCell ref="B3:M3"/>
    <mergeCell ref="P2:R2"/>
    <mergeCell ref="A3:A4"/>
    <mergeCell ref="C2:I2"/>
  </mergeCells>
  <printOptions horizontalCentered="1"/>
  <pageMargins left="0.26" right="0.26" top="0.35" bottom="0.3937007874015748" header="0" footer="0"/>
  <pageSetup horizontalDpi="600" verticalDpi="600" orientation="landscape" paperSize="9" scale="9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2011-11-10T06:20:00Z</cp:lastPrinted>
  <dcterms:created xsi:type="dcterms:W3CDTF">2003-09-08T10:53:31Z</dcterms:created>
  <dcterms:modified xsi:type="dcterms:W3CDTF">2012-03-28T11:07:51Z</dcterms:modified>
  <cp:category/>
  <cp:version/>
  <cp:contentType/>
  <cp:contentStatus/>
</cp:coreProperties>
</file>